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<sst xmlns="http://schemas.openxmlformats.org/spreadsheetml/2006/main" count="210" uniqueCount="84">
  <si>
    <t>Sl.
No.</t>
  </si>
  <si>
    <t>Item Code / Make</t>
  </si>
  <si>
    <t>Please Enable Macros to View BoQ information</t>
  </si>
  <si>
    <t>BoQ_Ver3.0</t>
  </si>
  <si>
    <t>Normal</t>
  </si>
  <si>
    <t>INR Only</t>
  </si>
  <si>
    <t>INR</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</si>
  <si>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</si>
  <si>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</si>
  <si>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</si>
  <si>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</si>
  <si>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</si>
  <si>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</si>
  <si>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</si>
  <si>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</si>
  <si>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</si>
  <si>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</si>
  <si>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</si>
  <si>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</si>
  <si>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</si>
  <si>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</si>
  <si>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</si>
  <si>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</si>
  <si>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</si>
  <si>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</si>
  <si>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</si>
  <si>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</si>
  <si>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</si>
  <si>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</si>
  <si>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</si>
  <si>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</si>
  <si>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</si>
  <si>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</si>
  <si>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</si>
  <si>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</si>
  <si>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</si>
  <si>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</si>
  <si>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</si>
  <si>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</si>
  <si>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</si>
  <si>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</si>
  <si>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</si>
  <si>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</si>
  <si>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</si>
  <si>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</si>
  <si>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</si>
  <si>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</si>
  <si>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</si>
  <si>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</si>
  <si>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</si>
  <si>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</si>
  <si>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</si>
  <si>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item5</t>
  </si>
  <si>
    <t>Total in Figures</t>
  </si>
  <si>
    <t>Percentage</t>
  </si>
  <si>
    <t>Full Conversion</t>
  </si>
  <si>
    <t xml:space="preserve">Contract No:  </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</si>
  <si>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</si>
  <si>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</si>
  <si>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</si>
  <si>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</si>
  <si>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</si>
  <si>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</si>
  <si>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</si>
  <si>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</si>
  <si>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CNCHN016</t>
  </si>
  <si>
    <t>CNCHN038</t>
  </si>
  <si>
    <t>CNCHN039</t>
  </si>
  <si>
    <t>CNCHN040</t>
  </si>
  <si>
    <t>CNCHN041</t>
  </si>
  <si>
    <t>CNCHN042</t>
  </si>
  <si>
    <t>CNCHN050</t>
  </si>
  <si>
    <t>CNCHN051</t>
  </si>
  <si>
    <t>CMCHN052</t>
  </si>
  <si>
    <t>CNCHN053</t>
  </si>
  <si>
    <t>CNCHN054</t>
  </si>
  <si>
    <t>CNCHN055</t>
  </si>
  <si>
    <t>Tender Inviting Authority: PGM CFA CHTD</t>
  </si>
  <si>
    <t>Quote +/-  percentage of the Base price per unit  in Figures</t>
  </si>
  <si>
    <t>Quote above or Below percentage  of the Base price per unit  in words</t>
  </si>
  <si>
    <t xml:space="preserve">GST Rate applicable </t>
  </si>
  <si>
    <t xml:space="preserve">CLUSTER IDs                                                       </t>
  </si>
  <si>
    <r>
      <rPr>
        <b/>
        <u val="single"/>
        <sz val="11"/>
        <rFont val="Arial"/>
        <family val="2"/>
      </rPr>
      <t>PRICE SCHEDULE</t>
    </r>
    <r>
      <rPr>
        <b/>
        <sz val="11"/>
        <rFont val="Arial"/>
        <family val="2"/>
      </rPr>
      <t xml:space="preserve">
</t>
    </r>
    <r>
      <rPr>
        <b/>
        <sz val="11"/>
        <color indexed="10"/>
        <rFont val="Arial"/>
        <family val="2"/>
      </rPr>
      <t xml:space="preserve">(This BOQ template must not be modified/replaced by the bidder and the same should be uploaded after filling the relevent columns, else the bidder is liable to be rejected for this tender. Bidders are allowed to enter the Bidder Name and Values only )                                                                                                                                                                                                                                            NOTE:
1) Due to some limitations of eprocure site, evalution will be done manually.
2) Bidders are required to fill in their quotes in terms of percentage (%) of the base price per unit in Col.(3) in figures and also in Col.(4) in words. &amp; applicable GST rate in percentage (%) in the Col.(5) only. For example: if the quote at Col.(3) is '+2%', then in Col.(4) it must be entered as 'ABOVE TWO PERCENT'. If the quote at Col.(3) is '0%', then in Col.(4) it must be entered as 'AT PAR'. Similarly if the quote at Col.(3) is '-2%', then it must be entered as 'BELOW TWO PERCENT' in Col.(4).                                                                                                                                                                                                                                                                                                                                        3) The quotation's shall be in terms of "percentage" for Col.(3) &amp; Col.(5).
4) Please do not leave any cell blank. If Bidder does not wish to quote for any particular Cluster, then write 0% in col(3) and write the word "NOT PARTICIPATE" IN COL(4)against that Cluster.  
5) In case of mismatch in the quotation given in the figure at Col.(3) with the quotation given in Words in the Col.(4), then quotation given in words in the Col.(4) will be considered as quoted price.                                                                                                                                                                                                                                                                                                                                                                                                                       6) Base Price is Rs.35/- per unit                     </t>
    </r>
  </si>
  <si>
    <t xml:space="preserve">Name of Work: Maintenance and provisioning of landline and Broadband for external Plant of Copper Network in Semi Urban and rural area of Chennai Telephones.                                                                                                                                                                                                                                TE NO. AGM/TENDER/CFA/OUTSOURCE-SEMIURBAN AND RURAL/2022-2023/dated  19.09.2022
</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</si>
</sst>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0.0%"/>
    <numFmt numFmtId="179" formatCode="&quot;Yes&quot;;&quot;Yes&quot;;&quot;No&quot;"/>
    <numFmt numFmtId="180" formatCode="&quot;True&quot;;&quot;True&quot;;&quot;False&quot;"/>
    <numFmt numFmtId="181" formatCode="&quot;On&quot;;&quot;On&quot;;&quot;Off&quot;"/>
    <numFmt numFmtId="182" formatCode="[$€-2]\ #,##0.00_);[Red]\([$€-2]\ #,##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4"/>
      <color indexed="57"/>
      <name val="Arial"/>
      <family val="2"/>
    </font>
    <font>
      <b/>
      <sz val="11"/>
      <color indexed="16"/>
      <name val="Arial"/>
      <family val="2"/>
    </font>
    <font>
      <b/>
      <sz val="11"/>
      <color indexed="18"/>
      <name val="Arial"/>
      <family val="2"/>
    </font>
    <font>
      <sz val="10"/>
      <color indexed="8"/>
      <name val="Courier New"/>
      <family val="3"/>
    </font>
    <font>
      <b/>
      <sz val="11"/>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4"/>
      <color theme="6" tint="-0.4999699890613556"/>
      <name val="Arial"/>
      <family val="2"/>
    </font>
    <font>
      <b/>
      <sz val="11"/>
      <color rgb="FF800000"/>
      <name val="Arial"/>
      <family val="2"/>
    </font>
    <font>
      <b/>
      <sz val="11"/>
      <color rgb="FF000066"/>
      <name val="Arial"/>
      <family val="2"/>
    </font>
    <font>
      <sz val="10"/>
      <color rgb="FF000000"/>
      <name val="Courier New"/>
      <family val="3"/>
    </font>
    <font>
      <b/>
      <sz val="11"/>
      <color rgb="FF00B050"/>
      <name val="Arial"/>
      <family val="2"/>
    </font>
    <font>
      <b/>
      <u val="single"/>
      <sz val="16"/>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CCFFFF"/>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style="thin"/>
      <right style="thin"/>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5">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3" fillId="0" borderId="0" xfId="57" applyNumberFormat="1" applyFont="1" applyFill="1">
      <alignment/>
      <protection/>
    </xf>
    <xf numFmtId="0" fontId="61" fillId="0" borderId="0" xfId="57" applyNumberFormat="1" applyFont="1" applyFill="1">
      <alignment/>
      <protection/>
    </xf>
    <xf numFmtId="0" fontId="2" fillId="0" borderId="10" xfId="57" applyNumberFormat="1" applyFont="1" applyFill="1" applyBorder="1" applyAlignment="1" applyProtection="1">
      <alignment horizontal="righ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63" fillId="0" borderId="11" xfId="57" applyNumberFormat="1" applyFont="1" applyFill="1" applyBorder="1" applyAlignment="1" applyProtection="1">
      <alignment vertical="top"/>
      <protection/>
    </xf>
    <xf numFmtId="0" fontId="3" fillId="0" borderId="12"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3" fillId="0" borderId="10" xfId="59" applyNumberFormat="1" applyFont="1" applyFill="1" applyBorder="1" applyAlignment="1">
      <alignment vertical="top" wrapText="1"/>
      <protection/>
    </xf>
    <xf numFmtId="0" fontId="2" fillId="0" borderId="10"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1"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2" xfId="59" applyNumberFormat="1" applyFont="1" applyFill="1" applyBorder="1" applyAlignment="1" applyProtection="1">
      <alignment vertical="center" wrapText="1"/>
      <protection locked="0"/>
    </xf>
    <xf numFmtId="0" fontId="66" fillId="33" borderId="12" xfId="59" applyNumberFormat="1" applyFont="1" applyFill="1" applyBorder="1" applyAlignment="1" applyProtection="1">
      <alignment vertical="center" wrapText="1"/>
      <protection locked="0"/>
    </xf>
    <xf numFmtId="0" fontId="63" fillId="0" borderId="12" xfId="59" applyNumberFormat="1" applyFont="1" applyFill="1" applyBorder="1" applyAlignment="1">
      <alignment vertical="top"/>
      <protection/>
    </xf>
    <xf numFmtId="0" fontId="13" fillId="0" borderId="12" xfId="59" applyNumberFormat="1" applyFont="1" applyFill="1" applyBorder="1" applyAlignment="1" applyProtection="1">
      <alignment vertical="center" wrapText="1"/>
      <protection locked="0"/>
    </xf>
    <xf numFmtId="0" fontId="13" fillId="0" borderId="12" xfId="64" applyNumberFormat="1" applyFont="1" applyFill="1" applyBorder="1" applyAlignment="1" applyProtection="1">
      <alignment vertical="center" wrapText="1"/>
      <protection locked="0"/>
    </xf>
    <xf numFmtId="0" fontId="14" fillId="0" borderId="12" xfId="59" applyNumberFormat="1" applyFont="1" applyFill="1" applyBorder="1" applyAlignment="1" applyProtection="1">
      <alignment vertical="center" wrapText="1"/>
      <protection/>
    </xf>
    <xf numFmtId="0" fontId="11" fillId="0" borderId="0" xfId="59" applyNumberFormat="1" applyFill="1">
      <alignment/>
      <protection/>
    </xf>
    <xf numFmtId="2" fontId="6" fillId="0" borderId="10" xfId="59" applyNumberFormat="1" applyFont="1" applyFill="1" applyBorder="1" applyAlignment="1">
      <alignment vertical="top"/>
      <protection/>
    </xf>
    <xf numFmtId="2" fontId="67" fillId="0" borderId="10" xfId="59" applyNumberFormat="1" applyFont="1" applyFill="1" applyBorder="1" applyAlignment="1">
      <alignment vertical="top"/>
      <protection/>
    </xf>
    <xf numFmtId="10" fontId="68" fillId="33" borderId="12" xfId="64" applyNumberFormat="1" applyFont="1" applyFill="1" applyBorder="1" applyAlignment="1" applyProtection="1">
      <alignment horizontal="center" vertical="center"/>
      <protection locked="0"/>
    </xf>
    <xf numFmtId="2" fontId="6" fillId="0" borderId="16" xfId="59" applyNumberFormat="1" applyFont="1" applyFill="1" applyBorder="1" applyAlignment="1">
      <alignment horizontal="right" vertical="top"/>
      <protection/>
    </xf>
    <xf numFmtId="2" fontId="6" fillId="0" borderId="17" xfId="59" applyNumberFormat="1" applyFont="1" applyFill="1" applyBorder="1" applyAlignment="1">
      <alignment vertical="top"/>
      <protection/>
    </xf>
    <xf numFmtId="9" fontId="2" fillId="34" borderId="10" xfId="57" applyNumberFormat="1" applyFont="1" applyFill="1" applyBorder="1" applyAlignment="1" applyProtection="1">
      <alignment horizontal="right" vertical="top"/>
      <protection locked="0"/>
    </xf>
    <xf numFmtId="178" fontId="2" fillId="34" borderId="18" xfId="57" applyNumberFormat="1" applyFont="1" applyFill="1" applyBorder="1" applyAlignment="1" applyProtection="1">
      <alignment horizontal="right" vertical="top"/>
      <protection locked="0"/>
    </xf>
    <xf numFmtId="0" fontId="3" fillId="0" borderId="0" xfId="57" applyNumberFormat="1" applyFont="1" applyFill="1" applyBorder="1" applyAlignment="1" applyProtection="1">
      <alignment vertical="center"/>
      <protection/>
    </xf>
    <xf numFmtId="0" fontId="61" fillId="0" borderId="0" xfId="57" applyNumberFormat="1" applyFont="1" applyFill="1" applyBorder="1" applyAlignment="1" applyProtection="1">
      <alignment vertical="center"/>
      <protection/>
    </xf>
    <xf numFmtId="0" fontId="2" fillId="0" borderId="0" xfId="57" applyNumberFormat="1" applyFont="1" applyFill="1" applyBorder="1" applyAlignment="1" applyProtection="1">
      <alignment vertical="center"/>
      <protection/>
    </xf>
    <xf numFmtId="0" fontId="2" fillId="0" borderId="12" xfId="57" applyNumberFormat="1" applyFont="1" applyFill="1" applyBorder="1" applyAlignment="1" applyProtection="1">
      <alignment horizontal="center" vertical="top" wrapText="1"/>
      <protection/>
    </xf>
    <xf numFmtId="0" fontId="2" fillId="0" borderId="11" xfId="59" applyNumberFormat="1" applyFont="1" applyFill="1" applyBorder="1" applyAlignment="1" applyProtection="1">
      <alignment horizontal="center" vertical="top" wrapText="1"/>
      <protection/>
    </xf>
    <xf numFmtId="0" fontId="69" fillId="0" borderId="12" xfId="59" applyNumberFormat="1" applyFont="1" applyFill="1" applyBorder="1" applyAlignment="1" applyProtection="1">
      <alignment horizontal="center" vertical="top" wrapText="1"/>
      <protection/>
    </xf>
    <xf numFmtId="0" fontId="69" fillId="0" borderId="12" xfId="59" applyNumberFormat="1" applyFont="1" applyFill="1" applyBorder="1" applyAlignment="1" applyProtection="1">
      <alignment vertical="top" wrapText="1"/>
      <protection/>
    </xf>
    <xf numFmtId="0" fontId="2" fillId="0" borderId="10" xfId="57" applyNumberFormat="1" applyFont="1" applyFill="1" applyBorder="1" applyAlignment="1" applyProtection="1">
      <alignment horizontal="center" vertical="top" wrapText="1"/>
      <protection/>
    </xf>
    <xf numFmtId="0" fontId="3" fillId="0" borderId="10" xfId="59" applyNumberFormat="1" applyFont="1" applyFill="1" applyBorder="1" applyAlignment="1" applyProtection="1">
      <alignment horizontal="center" vertical="top"/>
      <protection/>
    </xf>
    <xf numFmtId="0" fontId="2" fillId="0" borderId="10" xfId="59" applyNumberFormat="1" applyFont="1" applyFill="1" applyBorder="1" applyAlignment="1" applyProtection="1">
      <alignment vertical="top" wrapText="1"/>
      <protection/>
    </xf>
    <xf numFmtId="0" fontId="70" fillId="0" borderId="10" xfId="59" applyNumberFormat="1" applyFont="1" applyFill="1" applyBorder="1" applyAlignment="1" applyProtection="1">
      <alignment horizontal="left" wrapText="1" readingOrder="1"/>
      <protection/>
    </xf>
    <xf numFmtId="172" fontId="3" fillId="0" borderId="10" xfId="59" applyNumberFormat="1" applyFont="1" applyFill="1" applyBorder="1" applyAlignment="1" applyProtection="1">
      <alignment vertical="top"/>
      <protection/>
    </xf>
    <xf numFmtId="0" fontId="3" fillId="0" borderId="10" xfId="57" applyNumberFormat="1" applyFont="1" applyFill="1" applyBorder="1" applyAlignment="1" applyProtection="1">
      <alignment horizontal="left" vertical="top"/>
      <protection/>
    </xf>
    <xf numFmtId="0" fontId="3" fillId="0" borderId="10" xfId="59" applyNumberFormat="1" applyFont="1" applyFill="1" applyBorder="1" applyAlignment="1" applyProtection="1">
      <alignment vertical="top"/>
      <protection/>
    </xf>
    <xf numFmtId="0" fontId="2" fillId="0" borderId="10" xfId="57" applyNumberFormat="1" applyFont="1" applyFill="1" applyBorder="1" applyAlignment="1" applyProtection="1">
      <alignment horizontal="left" vertical="top"/>
      <protection/>
    </xf>
    <xf numFmtId="0" fontId="2" fillId="0" borderId="18" xfId="57" applyNumberFormat="1" applyFont="1" applyFill="1" applyBorder="1" applyAlignment="1" applyProtection="1">
      <alignment horizontal="right" vertical="top"/>
      <protection/>
    </xf>
    <xf numFmtId="0" fontId="2" fillId="0" borderId="19" xfId="57" applyNumberFormat="1" applyFont="1" applyFill="1" applyBorder="1" applyAlignment="1" applyProtection="1">
      <alignment horizontal="center" vertical="top" wrapText="1"/>
      <protection/>
    </xf>
    <xf numFmtId="0" fontId="2" fillId="0" borderId="20" xfId="59" applyNumberFormat="1" applyFont="1" applyFill="1" applyBorder="1" applyAlignment="1" applyProtection="1">
      <alignment horizontal="right" vertical="top"/>
      <protection/>
    </xf>
    <xf numFmtId="172" fontId="2" fillId="0" borderId="20" xfId="59" applyNumberFormat="1" applyFont="1" applyFill="1" applyBorder="1" applyAlignment="1" applyProtection="1">
      <alignment horizontal="right" vertical="top"/>
      <protection/>
    </xf>
    <xf numFmtId="0" fontId="3" fillId="0" borderId="10" xfId="59" applyNumberFormat="1" applyFont="1" applyFill="1" applyBorder="1" applyAlignment="1" applyProtection="1">
      <alignment vertical="top" wrapText="1"/>
      <protection/>
    </xf>
    <xf numFmtId="174" fontId="3" fillId="0" borderId="10" xfId="59" applyNumberFormat="1" applyFont="1" applyFill="1" applyBorder="1" applyAlignment="1" applyProtection="1">
      <alignment vertical="top"/>
      <protection/>
    </xf>
    <xf numFmtId="2" fontId="3" fillId="0" borderId="10" xfId="59" applyNumberFormat="1" applyFont="1" applyFill="1" applyBorder="1" applyAlignment="1" applyProtection="1">
      <alignment vertical="top"/>
      <protection/>
    </xf>
    <xf numFmtId="2" fontId="2" fillId="0" borderId="20" xfId="59" applyNumberFormat="1" applyFont="1" applyFill="1" applyBorder="1" applyAlignment="1" applyProtection="1">
      <alignment horizontal="right" vertical="top"/>
      <protection/>
    </xf>
    <xf numFmtId="2" fontId="2" fillId="0" borderId="20" xfId="58" applyNumberFormat="1" applyFont="1" applyFill="1" applyBorder="1" applyAlignment="1" applyProtection="1">
      <alignment horizontal="right" vertical="top"/>
      <protection/>
    </xf>
    <xf numFmtId="0" fontId="71" fillId="0" borderId="10" xfId="57" applyNumberFormat="1" applyFont="1" applyFill="1" applyBorder="1" applyAlignment="1" applyProtection="1">
      <alignment horizontal="center" vertical="top" wrapText="1"/>
      <protection/>
    </xf>
    <xf numFmtId="0" fontId="3" fillId="0" borderId="10" xfId="57" applyNumberFormat="1" applyFont="1" applyFill="1" applyBorder="1" applyAlignment="1" applyProtection="1">
      <alignment vertical="top" wrapText="1"/>
      <protection/>
    </xf>
    <xf numFmtId="0" fontId="2" fillId="0" borderId="13" xfId="57" applyNumberFormat="1" applyFont="1" applyFill="1" applyBorder="1" applyAlignment="1" applyProtection="1">
      <alignment horizontal="left" vertical="center" wrapText="1"/>
      <protection/>
    </xf>
    <xf numFmtId="0" fontId="2" fillId="0" borderId="15" xfId="57" applyNumberFormat="1" applyFont="1" applyFill="1" applyBorder="1" applyAlignment="1" applyProtection="1">
      <alignment horizontal="left" vertical="center" wrapText="1"/>
      <protection/>
    </xf>
    <xf numFmtId="0" fontId="2" fillId="0" borderId="17" xfId="57" applyNumberFormat="1" applyFont="1" applyFill="1" applyBorder="1" applyAlignment="1" applyProtection="1">
      <alignment horizontal="left"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17" xfId="59" applyNumberFormat="1" applyFont="1" applyFill="1" applyBorder="1" applyAlignment="1">
      <alignment horizontal="center" vertical="top" wrapText="1"/>
      <protection/>
    </xf>
    <xf numFmtId="0" fontId="72" fillId="0" borderId="0" xfId="57" applyNumberFormat="1" applyFont="1" applyFill="1" applyBorder="1" applyAlignment="1" applyProtection="1">
      <alignment horizontal="right" vertical="top"/>
      <protection/>
    </xf>
    <xf numFmtId="0" fontId="5" fillId="0" borderId="0" xfId="57" applyNumberFormat="1" applyFont="1" applyFill="1" applyBorder="1" applyAlignment="1" applyProtection="1">
      <alignment horizontal="left" vertical="center" wrapText="1"/>
      <protection/>
    </xf>
    <xf numFmtId="0" fontId="62" fillId="0" borderId="21" xfId="57" applyNumberFormat="1" applyFont="1" applyFill="1" applyBorder="1" applyAlignment="1" applyProtection="1">
      <alignment horizontal="center" wrapText="1"/>
      <protection/>
    </xf>
    <xf numFmtId="0" fontId="2" fillId="33" borderId="13" xfId="59" applyNumberFormat="1" applyFont="1" applyFill="1" applyBorder="1" applyAlignment="1" applyProtection="1">
      <alignment horizontal="left" vertical="top"/>
      <protection locked="0"/>
    </xf>
    <xf numFmtId="0" fontId="2" fillId="0" borderId="15" xfId="59" applyNumberFormat="1" applyFont="1" applyFill="1" applyBorder="1" applyAlignment="1" applyProtection="1">
      <alignment horizontal="left" vertical="top"/>
      <protection locked="0"/>
    </xf>
    <xf numFmtId="0" fontId="2" fillId="0" borderId="17"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49" fontId="2" fillId="34" borderId="10" xfId="57" applyNumberFormat="1" applyFont="1" applyFill="1" applyBorder="1" applyAlignment="1" applyProtection="1">
      <alignment horizontal="right" vertical="top"/>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1790700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min\AppData\Local\Microsoft\Windows\INetCache\IE\B6TJ4QPJ\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dmin\AppData\Local\Microsoft\Windows\INetCache\IE\B6TJ4QPJ\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Admin\AppData\Local\Microsoft\Windows\INetCache\IE\B6TJ4QPJ\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29"/>
  <sheetViews>
    <sheetView showGridLines="0" zoomScale="75" zoomScaleNormal="75" zoomScalePageLayoutView="0" workbookViewId="0" topLeftCell="A1">
      <selection activeCell="B8" sqref="B8:BC8"/>
    </sheetView>
  </sheetViews>
  <sheetFormatPr defaultColWidth="9.140625" defaultRowHeight="15"/>
  <cols>
    <col min="1" max="1" width="20.421875" style="19" customWidth="1"/>
    <col min="2" max="2" width="44.57421875" style="19" customWidth="1"/>
    <col min="3" max="3" width="23.421875" style="19" hidden="1" customWidth="1"/>
    <col min="4" max="4" width="15.140625" style="19" hidden="1" customWidth="1"/>
    <col min="5" max="5" width="14.140625" style="19" hidden="1" customWidth="1"/>
    <col min="6" max="6" width="15.57421875" style="19" hidden="1" customWidth="1"/>
    <col min="7" max="7" width="14.140625" style="19" hidden="1" customWidth="1"/>
    <col min="8" max="10" width="12.140625" style="19" hidden="1" customWidth="1"/>
    <col min="11" max="11" width="19.57421875" style="19" hidden="1" customWidth="1"/>
    <col min="12" max="12" width="14.28125" style="19" hidden="1" customWidth="1"/>
    <col min="13" max="13" width="17.421875" style="19" customWidth="1"/>
    <col min="14" max="14" width="15.28125" style="37" customWidth="1"/>
    <col min="15" max="15" width="14.28125" style="19" customWidth="1"/>
    <col min="16" max="16" width="17.28125" style="19" hidden="1" customWidth="1"/>
    <col min="17" max="17" width="18.421875" style="19" hidden="1" customWidth="1"/>
    <col min="18" max="18" width="17.421875" style="19" hidden="1" customWidth="1"/>
    <col min="19" max="19" width="14.7109375" style="19" hidden="1" customWidth="1"/>
    <col min="20" max="20" width="14.8515625" style="19" hidden="1" customWidth="1"/>
    <col min="21" max="21" width="16.421875" style="19" hidden="1" customWidth="1"/>
    <col min="22" max="22" width="13.00390625" style="19" hidden="1" customWidth="1"/>
    <col min="23" max="51" width="9.140625" style="19" hidden="1" customWidth="1"/>
    <col min="52" max="52" width="10.28125" style="19" hidden="1" customWidth="1"/>
    <col min="53" max="53" width="21.7109375" style="19" hidden="1" customWidth="1"/>
    <col min="54" max="54" width="18.8515625" style="19" hidden="1" customWidth="1"/>
    <col min="55" max="55" width="50.140625" style="19" hidden="1" customWidth="1"/>
    <col min="56" max="238" width="9.140625" style="19" customWidth="1"/>
    <col min="239" max="243" width="9.140625" style="20" customWidth="1"/>
    <col min="244" max="16384" width="9.140625" style="19" customWidth="1"/>
  </cols>
  <sheetData>
    <row r="1" spans="1:243" s="1" customFormat="1" ht="27" customHeight="1">
      <c r="A1" s="77" t="str">
        <f>B2&amp;" BoQ"</f>
        <v>Percentage BoQ</v>
      </c>
      <c r="B1" s="77"/>
      <c r="C1" s="77"/>
      <c r="D1" s="77"/>
      <c r="E1" s="77"/>
      <c r="F1" s="77"/>
      <c r="G1" s="77"/>
      <c r="H1" s="77"/>
      <c r="I1" s="77"/>
      <c r="J1" s="77"/>
      <c r="K1" s="77"/>
      <c r="L1" s="77"/>
      <c r="M1" s="45"/>
      <c r="N1" s="45"/>
      <c r="O1" s="46"/>
      <c r="P1" s="46"/>
      <c r="Q1" s="46"/>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IE1" s="2"/>
      <c r="IF1" s="2"/>
      <c r="IG1" s="2"/>
      <c r="IH1" s="2"/>
      <c r="II1" s="2"/>
    </row>
    <row r="2" spans="1:55" s="1" customFormat="1" ht="25.5" customHeight="1" hidden="1">
      <c r="A2" s="21" t="s">
        <v>3</v>
      </c>
      <c r="B2" s="21" t="s">
        <v>54</v>
      </c>
      <c r="C2" s="21" t="s">
        <v>4</v>
      </c>
      <c r="D2" s="21" t="s">
        <v>5</v>
      </c>
      <c r="E2" s="21" t="s">
        <v>6</v>
      </c>
      <c r="F2" s="45"/>
      <c r="G2" s="45"/>
      <c r="H2" s="45"/>
      <c r="I2" s="45"/>
      <c r="J2" s="47"/>
      <c r="K2" s="47"/>
      <c r="L2" s="47"/>
      <c r="M2" s="45"/>
      <c r="N2" s="45"/>
      <c r="O2" s="46"/>
      <c r="P2" s="46"/>
      <c r="Q2" s="46"/>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row>
    <row r="3" spans="1:243" s="1" customFormat="1" ht="30" customHeight="1" hidden="1">
      <c r="A3" s="45" t="s">
        <v>60</v>
      </c>
      <c r="B3" s="45"/>
      <c r="C3" s="45" t="s">
        <v>59</v>
      </c>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IE3" s="2"/>
      <c r="IF3" s="2"/>
      <c r="IG3" s="2"/>
      <c r="IH3" s="2"/>
      <c r="II3" s="2"/>
    </row>
    <row r="4" spans="1:243" s="3" customFormat="1" ht="30.75" customHeight="1">
      <c r="A4" s="78" t="s">
        <v>77</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4"/>
      <c r="IF4" s="4"/>
      <c r="IG4" s="4"/>
      <c r="IH4" s="4"/>
      <c r="II4" s="4"/>
    </row>
    <row r="5" spans="1:243" s="3" customFormat="1" ht="97.5" customHeight="1">
      <c r="A5" s="78" t="s">
        <v>83</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4"/>
      <c r="IF5" s="4"/>
      <c r="IG5" s="4"/>
      <c r="IH5" s="4"/>
      <c r="II5" s="4"/>
    </row>
    <row r="6" spans="1:243" s="3" customFormat="1" ht="30.75" customHeight="1" hidden="1">
      <c r="A6" s="78" t="s">
        <v>56</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4"/>
      <c r="IF6" s="4"/>
      <c r="IG6" s="4"/>
      <c r="IH6" s="4"/>
      <c r="II6" s="4"/>
    </row>
    <row r="7" spans="1:243" s="3" customFormat="1" ht="29.25" customHeight="1" hidden="1">
      <c r="A7" s="79" t="s">
        <v>7</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4"/>
      <c r="IF7" s="4"/>
      <c r="IG7" s="4"/>
      <c r="IH7" s="4"/>
      <c r="II7" s="4"/>
    </row>
    <row r="8" spans="1:243" s="5" customFormat="1" ht="58.5" customHeight="1">
      <c r="A8" s="22" t="s">
        <v>61</v>
      </c>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2"/>
      <c r="IE8" s="6"/>
      <c r="IF8" s="6"/>
      <c r="IG8" s="6"/>
      <c r="IH8" s="6"/>
      <c r="II8" s="6"/>
    </row>
    <row r="9" spans="1:243" s="7" customFormat="1" ht="260.25" customHeight="1">
      <c r="A9" s="71" t="s">
        <v>82</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c r="IE9" s="8"/>
      <c r="IF9" s="8"/>
      <c r="IG9" s="8"/>
      <c r="IH9" s="8"/>
      <c r="II9" s="8"/>
    </row>
    <row r="10" spans="1:243" s="9" customFormat="1" ht="18.75" customHeight="1" hidden="1">
      <c r="A10" s="48" t="s">
        <v>8</v>
      </c>
      <c r="B10" s="48" t="s">
        <v>9</v>
      </c>
      <c r="C10" s="48" t="s">
        <v>9</v>
      </c>
      <c r="D10" s="48" t="s">
        <v>8</v>
      </c>
      <c r="E10" s="48" t="s">
        <v>9</v>
      </c>
      <c r="F10" s="48" t="s">
        <v>10</v>
      </c>
      <c r="G10" s="48" t="s">
        <v>10</v>
      </c>
      <c r="H10" s="48" t="s">
        <v>11</v>
      </c>
      <c r="I10" s="48" t="s">
        <v>9</v>
      </c>
      <c r="J10" s="48" t="s">
        <v>8</v>
      </c>
      <c r="K10" s="48" t="s">
        <v>12</v>
      </c>
      <c r="L10" s="48" t="s">
        <v>9</v>
      </c>
      <c r="M10" s="48" t="s">
        <v>8</v>
      </c>
      <c r="N10" s="48" t="s">
        <v>10</v>
      </c>
      <c r="O10" s="48" t="s">
        <v>10</v>
      </c>
      <c r="P10" s="48" t="s">
        <v>10</v>
      </c>
      <c r="Q10" s="48" t="s">
        <v>10</v>
      </c>
      <c r="R10" s="48" t="s">
        <v>11</v>
      </c>
      <c r="S10" s="48" t="s">
        <v>11</v>
      </c>
      <c r="T10" s="48" t="s">
        <v>10</v>
      </c>
      <c r="U10" s="48" t="s">
        <v>10</v>
      </c>
      <c r="V10" s="48" t="s">
        <v>10</v>
      </c>
      <c r="W10" s="48" t="s">
        <v>10</v>
      </c>
      <c r="X10" s="48" t="s">
        <v>11</v>
      </c>
      <c r="Y10" s="48" t="s">
        <v>11</v>
      </c>
      <c r="Z10" s="48" t="s">
        <v>10</v>
      </c>
      <c r="AA10" s="48" t="s">
        <v>10</v>
      </c>
      <c r="AB10" s="48" t="s">
        <v>10</v>
      </c>
      <c r="AC10" s="48" t="s">
        <v>10</v>
      </c>
      <c r="AD10" s="48" t="s">
        <v>11</v>
      </c>
      <c r="AE10" s="48" t="s">
        <v>11</v>
      </c>
      <c r="AF10" s="48" t="s">
        <v>10</v>
      </c>
      <c r="AG10" s="48" t="s">
        <v>10</v>
      </c>
      <c r="AH10" s="48" t="s">
        <v>10</v>
      </c>
      <c r="AI10" s="48" t="s">
        <v>10</v>
      </c>
      <c r="AJ10" s="48" t="s">
        <v>11</v>
      </c>
      <c r="AK10" s="48" t="s">
        <v>11</v>
      </c>
      <c r="AL10" s="48" t="s">
        <v>10</v>
      </c>
      <c r="AM10" s="48" t="s">
        <v>10</v>
      </c>
      <c r="AN10" s="48" t="s">
        <v>10</v>
      </c>
      <c r="AO10" s="48" t="s">
        <v>10</v>
      </c>
      <c r="AP10" s="48" t="s">
        <v>11</v>
      </c>
      <c r="AQ10" s="48" t="s">
        <v>11</v>
      </c>
      <c r="AR10" s="48" t="s">
        <v>10</v>
      </c>
      <c r="AS10" s="48" t="s">
        <v>10</v>
      </c>
      <c r="AT10" s="48" t="s">
        <v>8</v>
      </c>
      <c r="AU10" s="48" t="s">
        <v>8</v>
      </c>
      <c r="AV10" s="48" t="s">
        <v>11</v>
      </c>
      <c r="AW10" s="48" t="s">
        <v>11</v>
      </c>
      <c r="AX10" s="48" t="s">
        <v>8</v>
      </c>
      <c r="AY10" s="48" t="s">
        <v>8</v>
      </c>
      <c r="AZ10" s="48" t="s">
        <v>13</v>
      </c>
      <c r="BA10" s="48" t="s">
        <v>8</v>
      </c>
      <c r="BB10" s="48" t="s">
        <v>8</v>
      </c>
      <c r="BC10" s="48" t="s">
        <v>9</v>
      </c>
      <c r="IE10" s="10"/>
      <c r="IF10" s="10"/>
      <c r="IG10" s="10"/>
      <c r="IH10" s="10"/>
      <c r="II10" s="10"/>
    </row>
    <row r="11" spans="1:243" s="9" customFormat="1" ht="94.5" customHeight="1">
      <c r="A11" s="48" t="s">
        <v>0</v>
      </c>
      <c r="B11" s="48" t="s">
        <v>14</v>
      </c>
      <c r="C11" s="48" t="s">
        <v>1</v>
      </c>
      <c r="D11" s="48" t="s">
        <v>15</v>
      </c>
      <c r="E11" s="48" t="s">
        <v>16</v>
      </c>
      <c r="F11" s="48" t="s">
        <v>63</v>
      </c>
      <c r="G11" s="48"/>
      <c r="H11" s="48"/>
      <c r="I11" s="48" t="s">
        <v>17</v>
      </c>
      <c r="J11" s="48" t="s">
        <v>18</v>
      </c>
      <c r="K11" s="48" t="s">
        <v>19</v>
      </c>
      <c r="L11" s="48" t="s">
        <v>20</v>
      </c>
      <c r="M11" s="49" t="s">
        <v>78</v>
      </c>
      <c r="N11" s="48" t="s">
        <v>79</v>
      </c>
      <c r="O11" s="48" t="s">
        <v>80</v>
      </c>
      <c r="P11" s="48" t="s">
        <v>21</v>
      </c>
      <c r="Q11" s="48" t="s">
        <v>22</v>
      </c>
      <c r="R11" s="48"/>
      <c r="S11" s="48"/>
      <c r="T11" s="48" t="s">
        <v>23</v>
      </c>
      <c r="U11" s="48" t="s">
        <v>24</v>
      </c>
      <c r="V11" s="48" t="s">
        <v>25</v>
      </c>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50" t="s">
        <v>62</v>
      </c>
      <c r="BB11" s="51" t="s">
        <v>26</v>
      </c>
      <c r="BC11" s="51" t="s">
        <v>27</v>
      </c>
      <c r="IE11" s="10"/>
      <c r="IF11" s="10"/>
      <c r="IG11" s="10"/>
      <c r="IH11" s="10"/>
      <c r="II11" s="10"/>
    </row>
    <row r="12" spans="1:243" s="9" customFormat="1" ht="15">
      <c r="A12" s="52">
        <v>1</v>
      </c>
      <c r="B12" s="52">
        <v>2</v>
      </c>
      <c r="C12" s="52">
        <v>3</v>
      </c>
      <c r="D12" s="52">
        <v>3</v>
      </c>
      <c r="E12" s="52">
        <v>4</v>
      </c>
      <c r="F12" s="52">
        <v>5</v>
      </c>
      <c r="G12" s="52">
        <v>7</v>
      </c>
      <c r="H12" s="52">
        <v>8</v>
      </c>
      <c r="I12" s="52">
        <v>9</v>
      </c>
      <c r="J12" s="52">
        <v>10</v>
      </c>
      <c r="K12" s="52">
        <v>11</v>
      </c>
      <c r="L12" s="52">
        <v>12</v>
      </c>
      <c r="M12" s="52">
        <v>3</v>
      </c>
      <c r="N12" s="52">
        <v>4</v>
      </c>
      <c r="O12" s="52">
        <v>5</v>
      </c>
      <c r="P12" s="52">
        <v>16</v>
      </c>
      <c r="Q12" s="52">
        <v>17</v>
      </c>
      <c r="R12" s="52">
        <v>18</v>
      </c>
      <c r="S12" s="52">
        <v>19</v>
      </c>
      <c r="T12" s="52">
        <v>20</v>
      </c>
      <c r="U12" s="52">
        <v>21</v>
      </c>
      <c r="V12" s="52">
        <v>22</v>
      </c>
      <c r="W12" s="52">
        <v>23</v>
      </c>
      <c r="X12" s="52">
        <v>24</v>
      </c>
      <c r="Y12" s="52">
        <v>25</v>
      </c>
      <c r="Z12" s="52">
        <v>26</v>
      </c>
      <c r="AA12" s="52">
        <v>27</v>
      </c>
      <c r="AB12" s="52">
        <v>28</v>
      </c>
      <c r="AC12" s="52">
        <v>29</v>
      </c>
      <c r="AD12" s="52">
        <v>30</v>
      </c>
      <c r="AE12" s="52">
        <v>31</v>
      </c>
      <c r="AF12" s="52">
        <v>32</v>
      </c>
      <c r="AG12" s="52">
        <v>33</v>
      </c>
      <c r="AH12" s="52">
        <v>34</v>
      </c>
      <c r="AI12" s="52">
        <v>35</v>
      </c>
      <c r="AJ12" s="52">
        <v>36</v>
      </c>
      <c r="AK12" s="52">
        <v>37</v>
      </c>
      <c r="AL12" s="52">
        <v>38</v>
      </c>
      <c r="AM12" s="52">
        <v>39</v>
      </c>
      <c r="AN12" s="52">
        <v>40</v>
      </c>
      <c r="AO12" s="52">
        <v>41</v>
      </c>
      <c r="AP12" s="52">
        <v>42</v>
      </c>
      <c r="AQ12" s="52">
        <v>43</v>
      </c>
      <c r="AR12" s="52">
        <v>44</v>
      </c>
      <c r="AS12" s="52">
        <v>45</v>
      </c>
      <c r="AT12" s="52">
        <v>46</v>
      </c>
      <c r="AU12" s="52">
        <v>47</v>
      </c>
      <c r="AV12" s="52">
        <v>48</v>
      </c>
      <c r="AW12" s="52">
        <v>49</v>
      </c>
      <c r="AX12" s="52">
        <v>50</v>
      </c>
      <c r="AY12" s="52">
        <v>51</v>
      </c>
      <c r="AZ12" s="52">
        <v>52</v>
      </c>
      <c r="BA12" s="52">
        <v>6</v>
      </c>
      <c r="BB12" s="52">
        <v>54</v>
      </c>
      <c r="BC12" s="52">
        <v>7</v>
      </c>
      <c r="IE12" s="10"/>
      <c r="IF12" s="10"/>
      <c r="IG12" s="10"/>
      <c r="IH12" s="10"/>
      <c r="II12" s="10"/>
    </row>
    <row r="13" spans="1:243" s="13" customFormat="1" ht="27.75" customHeight="1">
      <c r="A13" s="53">
        <v>1</v>
      </c>
      <c r="B13" s="54" t="s">
        <v>81</v>
      </c>
      <c r="C13" s="55" t="s">
        <v>28</v>
      </c>
      <c r="D13" s="56"/>
      <c r="E13" s="57"/>
      <c r="F13" s="58"/>
      <c r="G13" s="11"/>
      <c r="H13" s="11"/>
      <c r="I13" s="58"/>
      <c r="J13" s="12"/>
      <c r="K13" s="59"/>
      <c r="L13" s="59"/>
      <c r="M13" s="12"/>
      <c r="N13" s="60"/>
      <c r="O13" s="60"/>
      <c r="P13" s="61"/>
      <c r="Q13" s="60"/>
      <c r="R13" s="60"/>
      <c r="S13" s="61"/>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62"/>
      <c r="BB13" s="63"/>
      <c r="BC13" s="64"/>
      <c r="IE13" s="14">
        <v>1</v>
      </c>
      <c r="IF13" s="14" t="s">
        <v>29</v>
      </c>
      <c r="IG13" s="14" t="s">
        <v>30</v>
      </c>
      <c r="IH13" s="14">
        <v>10</v>
      </c>
      <c r="II13" s="14" t="s">
        <v>31</v>
      </c>
    </row>
    <row r="14" spans="1:243" s="13" customFormat="1" ht="16.5" customHeight="1">
      <c r="A14" s="53">
        <v>1.01</v>
      </c>
      <c r="B14" s="64" t="s">
        <v>65</v>
      </c>
      <c r="C14" s="55" t="s">
        <v>32</v>
      </c>
      <c r="D14" s="65">
        <v>1</v>
      </c>
      <c r="E14" s="57" t="s">
        <v>33</v>
      </c>
      <c r="F14" s="66">
        <v>10</v>
      </c>
      <c r="G14" s="11"/>
      <c r="H14" s="11"/>
      <c r="I14" s="58" t="s">
        <v>34</v>
      </c>
      <c r="J14" s="12">
        <f aca="true" t="shared" si="0" ref="J14:J24">IF(I14="Less(-)",-1,1)</f>
        <v>1</v>
      </c>
      <c r="K14" s="59" t="s">
        <v>55</v>
      </c>
      <c r="L14" s="59" t="s">
        <v>6</v>
      </c>
      <c r="M14" s="44"/>
      <c r="N14" s="84"/>
      <c r="O14" s="43"/>
      <c r="P14" s="48"/>
      <c r="Q14" s="11"/>
      <c r="R14" s="11"/>
      <c r="S14" s="48"/>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67">
        <f>M14</f>
        <v>0</v>
      </c>
      <c r="BB14" s="68">
        <f>BA14+SUM(O14:AZ14)</f>
        <v>0</v>
      </c>
      <c r="BC14" s="64" t="str">
        <f>SpellNumber(L14,BB14)</f>
        <v>INR Zero Only</v>
      </c>
      <c r="IE14" s="14">
        <v>1.01</v>
      </c>
      <c r="IF14" s="14" t="s">
        <v>35</v>
      </c>
      <c r="IG14" s="14" t="s">
        <v>30</v>
      </c>
      <c r="IH14" s="14">
        <v>123.223</v>
      </c>
      <c r="II14" s="14" t="s">
        <v>33</v>
      </c>
    </row>
    <row r="15" spans="1:243" s="13" customFormat="1" ht="16.5" customHeight="1">
      <c r="A15" s="53">
        <v>1.02</v>
      </c>
      <c r="B15" s="64" t="s">
        <v>66</v>
      </c>
      <c r="C15" s="55" t="s">
        <v>36</v>
      </c>
      <c r="D15" s="65">
        <v>25</v>
      </c>
      <c r="E15" s="57" t="s">
        <v>33</v>
      </c>
      <c r="F15" s="66">
        <v>300</v>
      </c>
      <c r="G15" s="11"/>
      <c r="H15" s="11"/>
      <c r="I15" s="58" t="s">
        <v>34</v>
      </c>
      <c r="J15" s="12">
        <f t="shared" si="0"/>
        <v>1</v>
      </c>
      <c r="K15" s="59" t="s">
        <v>55</v>
      </c>
      <c r="L15" s="59" t="s">
        <v>6</v>
      </c>
      <c r="M15" s="44"/>
      <c r="N15" s="84"/>
      <c r="O15" s="43"/>
      <c r="P15" s="48"/>
      <c r="Q15" s="11"/>
      <c r="R15" s="11"/>
      <c r="S15" s="48"/>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67">
        <f aca="true" t="shared" si="1" ref="BA15:BA25">M15</f>
        <v>0</v>
      </c>
      <c r="BB15" s="68">
        <f aca="true" t="shared" si="2" ref="BB15:BB25">BA15+SUM(O15:AZ15)</f>
        <v>0</v>
      </c>
      <c r="BC15" s="64" t="str">
        <f aca="true" t="shared" si="3" ref="BC15:BC25">SpellNumber(L15,BB15)</f>
        <v>INR Zero Only</v>
      </c>
      <c r="IE15" s="14">
        <v>1.02</v>
      </c>
      <c r="IF15" s="14" t="s">
        <v>37</v>
      </c>
      <c r="IG15" s="14" t="s">
        <v>38</v>
      </c>
      <c r="IH15" s="14">
        <v>213</v>
      </c>
      <c r="II15" s="14" t="s">
        <v>33</v>
      </c>
    </row>
    <row r="16" spans="1:243" s="13" customFormat="1" ht="16.5" customHeight="1">
      <c r="A16" s="53">
        <v>1.03</v>
      </c>
      <c r="B16" s="64" t="s">
        <v>67</v>
      </c>
      <c r="C16" s="55" t="s">
        <v>39</v>
      </c>
      <c r="D16" s="65">
        <v>20</v>
      </c>
      <c r="E16" s="57" t="s">
        <v>33</v>
      </c>
      <c r="F16" s="66">
        <v>10</v>
      </c>
      <c r="G16" s="11"/>
      <c r="H16" s="11"/>
      <c r="I16" s="58" t="s">
        <v>34</v>
      </c>
      <c r="J16" s="12">
        <f t="shared" si="0"/>
        <v>1</v>
      </c>
      <c r="K16" s="59" t="s">
        <v>55</v>
      </c>
      <c r="L16" s="59" t="s">
        <v>6</v>
      </c>
      <c r="M16" s="44"/>
      <c r="N16" s="84"/>
      <c r="O16" s="43"/>
      <c r="P16" s="48"/>
      <c r="Q16" s="11"/>
      <c r="R16" s="11"/>
      <c r="S16" s="48"/>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67">
        <f t="shared" si="1"/>
        <v>0</v>
      </c>
      <c r="BB16" s="68">
        <f t="shared" si="2"/>
        <v>0</v>
      </c>
      <c r="BC16" s="64" t="str">
        <f t="shared" si="3"/>
        <v>INR Zero Only</v>
      </c>
      <c r="IE16" s="14">
        <v>2</v>
      </c>
      <c r="IF16" s="14" t="s">
        <v>29</v>
      </c>
      <c r="IG16" s="14" t="s">
        <v>40</v>
      </c>
      <c r="IH16" s="14">
        <v>10</v>
      </c>
      <c r="II16" s="14" t="s">
        <v>33</v>
      </c>
    </row>
    <row r="17" spans="1:243" s="13" customFormat="1" ht="16.5" customHeight="1">
      <c r="A17" s="53">
        <v>1.04</v>
      </c>
      <c r="B17" s="64" t="s">
        <v>68</v>
      </c>
      <c r="C17" s="55" t="s">
        <v>41</v>
      </c>
      <c r="D17" s="65">
        <v>1</v>
      </c>
      <c r="E17" s="57" t="s">
        <v>33</v>
      </c>
      <c r="F17" s="66">
        <v>10</v>
      </c>
      <c r="G17" s="11"/>
      <c r="H17" s="11"/>
      <c r="I17" s="58" t="s">
        <v>34</v>
      </c>
      <c r="J17" s="12">
        <f t="shared" si="0"/>
        <v>1</v>
      </c>
      <c r="K17" s="59" t="s">
        <v>55</v>
      </c>
      <c r="L17" s="59" t="s">
        <v>6</v>
      </c>
      <c r="M17" s="44"/>
      <c r="N17" s="84"/>
      <c r="O17" s="43"/>
      <c r="P17" s="48"/>
      <c r="Q17" s="11"/>
      <c r="R17" s="11"/>
      <c r="S17" s="48"/>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67">
        <f t="shared" si="1"/>
        <v>0</v>
      </c>
      <c r="BB17" s="68">
        <f t="shared" si="2"/>
        <v>0</v>
      </c>
      <c r="BC17" s="64" t="str">
        <f t="shared" si="3"/>
        <v>INR Zero Only</v>
      </c>
      <c r="IE17" s="14">
        <v>3</v>
      </c>
      <c r="IF17" s="14" t="s">
        <v>42</v>
      </c>
      <c r="IG17" s="14" t="s">
        <v>43</v>
      </c>
      <c r="IH17" s="14">
        <v>10</v>
      </c>
      <c r="II17" s="14" t="s">
        <v>33</v>
      </c>
    </row>
    <row r="18" spans="1:243" s="13" customFormat="1" ht="16.5" customHeight="1">
      <c r="A18" s="53">
        <v>1.05</v>
      </c>
      <c r="B18" s="64" t="s">
        <v>69</v>
      </c>
      <c r="C18" s="55" t="s">
        <v>44</v>
      </c>
      <c r="D18" s="65">
        <v>1.565</v>
      </c>
      <c r="E18" s="57" t="s">
        <v>33</v>
      </c>
      <c r="F18" s="66">
        <v>50</v>
      </c>
      <c r="G18" s="11"/>
      <c r="H18" s="11"/>
      <c r="I18" s="58" t="s">
        <v>34</v>
      </c>
      <c r="J18" s="12">
        <f t="shared" si="0"/>
        <v>1</v>
      </c>
      <c r="K18" s="59" t="s">
        <v>55</v>
      </c>
      <c r="L18" s="59" t="s">
        <v>6</v>
      </c>
      <c r="M18" s="44"/>
      <c r="N18" s="84"/>
      <c r="O18" s="43"/>
      <c r="P18" s="48"/>
      <c r="Q18" s="11"/>
      <c r="R18" s="11"/>
      <c r="S18" s="48"/>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67">
        <f t="shared" si="1"/>
        <v>0</v>
      </c>
      <c r="BB18" s="68">
        <f t="shared" si="2"/>
        <v>0</v>
      </c>
      <c r="BC18" s="64" t="str">
        <f t="shared" si="3"/>
        <v>INR Zero Only</v>
      </c>
      <c r="IE18" s="14">
        <v>1.01</v>
      </c>
      <c r="IF18" s="14" t="s">
        <v>35</v>
      </c>
      <c r="IG18" s="14" t="s">
        <v>30</v>
      </c>
      <c r="IH18" s="14">
        <v>123.223</v>
      </c>
      <c r="II18" s="14" t="s">
        <v>33</v>
      </c>
    </row>
    <row r="19" spans="1:243" s="13" customFormat="1" ht="16.5" customHeight="1">
      <c r="A19" s="53">
        <v>1.06</v>
      </c>
      <c r="B19" s="64" t="s">
        <v>70</v>
      </c>
      <c r="C19" s="55" t="s">
        <v>45</v>
      </c>
      <c r="D19" s="65">
        <v>1</v>
      </c>
      <c r="E19" s="57" t="s">
        <v>33</v>
      </c>
      <c r="F19" s="66">
        <v>20</v>
      </c>
      <c r="G19" s="11"/>
      <c r="H19" s="11"/>
      <c r="I19" s="58" t="s">
        <v>34</v>
      </c>
      <c r="J19" s="12">
        <f t="shared" si="0"/>
        <v>1</v>
      </c>
      <c r="K19" s="59" t="s">
        <v>55</v>
      </c>
      <c r="L19" s="59" t="s">
        <v>6</v>
      </c>
      <c r="M19" s="44"/>
      <c r="N19" s="84"/>
      <c r="O19" s="43"/>
      <c r="P19" s="48"/>
      <c r="Q19" s="11"/>
      <c r="R19" s="11"/>
      <c r="S19" s="48"/>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69"/>
      <c r="AV19" s="52"/>
      <c r="AW19" s="52"/>
      <c r="AX19" s="52"/>
      <c r="AY19" s="52"/>
      <c r="AZ19" s="52"/>
      <c r="BA19" s="67">
        <f t="shared" si="1"/>
        <v>0</v>
      </c>
      <c r="BB19" s="68">
        <f t="shared" si="2"/>
        <v>0</v>
      </c>
      <c r="BC19" s="64" t="str">
        <f t="shared" si="3"/>
        <v>INR Zero Only</v>
      </c>
      <c r="IE19" s="14">
        <v>1.02</v>
      </c>
      <c r="IF19" s="14" t="s">
        <v>37</v>
      </c>
      <c r="IG19" s="14" t="s">
        <v>38</v>
      </c>
      <c r="IH19" s="14">
        <v>213</v>
      </c>
      <c r="II19" s="14" t="s">
        <v>33</v>
      </c>
    </row>
    <row r="20" spans="1:243" s="13" customFormat="1" ht="16.5" customHeight="1">
      <c r="A20" s="53">
        <v>1.07</v>
      </c>
      <c r="B20" s="70" t="s">
        <v>71</v>
      </c>
      <c r="C20" s="55" t="s">
        <v>46</v>
      </c>
      <c r="D20" s="65">
        <v>1</v>
      </c>
      <c r="E20" s="57" t="s">
        <v>33</v>
      </c>
      <c r="F20" s="66">
        <v>20</v>
      </c>
      <c r="G20" s="11"/>
      <c r="H20" s="11"/>
      <c r="I20" s="58" t="s">
        <v>34</v>
      </c>
      <c r="J20" s="12">
        <f t="shared" si="0"/>
        <v>1</v>
      </c>
      <c r="K20" s="59" t="s">
        <v>55</v>
      </c>
      <c r="L20" s="59" t="s">
        <v>6</v>
      </c>
      <c r="M20" s="44"/>
      <c r="N20" s="84"/>
      <c r="O20" s="43"/>
      <c r="P20" s="48"/>
      <c r="Q20" s="11"/>
      <c r="R20" s="11"/>
      <c r="S20" s="48"/>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67">
        <f t="shared" si="1"/>
        <v>0</v>
      </c>
      <c r="BB20" s="68">
        <f t="shared" si="2"/>
        <v>0</v>
      </c>
      <c r="BC20" s="64" t="str">
        <f t="shared" si="3"/>
        <v>INR Zero Only</v>
      </c>
      <c r="IE20" s="14">
        <v>2</v>
      </c>
      <c r="IF20" s="14" t="s">
        <v>29</v>
      </c>
      <c r="IG20" s="14" t="s">
        <v>40</v>
      </c>
      <c r="IH20" s="14">
        <v>10</v>
      </c>
      <c r="II20" s="14" t="s">
        <v>33</v>
      </c>
    </row>
    <row r="21" spans="1:243" s="13" customFormat="1" ht="16.5" customHeight="1">
      <c r="A21" s="53">
        <v>1.08</v>
      </c>
      <c r="B21" s="70" t="s">
        <v>72</v>
      </c>
      <c r="C21" s="55" t="s">
        <v>47</v>
      </c>
      <c r="D21" s="65">
        <v>1</v>
      </c>
      <c r="E21" s="57" t="s">
        <v>33</v>
      </c>
      <c r="F21" s="66">
        <v>21</v>
      </c>
      <c r="G21" s="11"/>
      <c r="H21" s="11"/>
      <c r="I21" s="58" t="s">
        <v>34</v>
      </c>
      <c r="J21" s="12">
        <f t="shared" si="0"/>
        <v>1</v>
      </c>
      <c r="K21" s="59" t="s">
        <v>55</v>
      </c>
      <c r="L21" s="59" t="s">
        <v>6</v>
      </c>
      <c r="M21" s="44"/>
      <c r="N21" s="84"/>
      <c r="O21" s="43"/>
      <c r="P21" s="48"/>
      <c r="Q21" s="11"/>
      <c r="R21" s="11"/>
      <c r="S21" s="48"/>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67">
        <f t="shared" si="1"/>
        <v>0</v>
      </c>
      <c r="BB21" s="68">
        <f t="shared" si="2"/>
        <v>0</v>
      </c>
      <c r="BC21" s="64" t="str">
        <f t="shared" si="3"/>
        <v>INR Zero Only</v>
      </c>
      <c r="IE21" s="14">
        <v>3</v>
      </c>
      <c r="IF21" s="14" t="s">
        <v>42</v>
      </c>
      <c r="IG21" s="14" t="s">
        <v>43</v>
      </c>
      <c r="IH21" s="14">
        <v>10</v>
      </c>
      <c r="II21" s="14" t="s">
        <v>33</v>
      </c>
    </row>
    <row r="22" spans="1:243" s="13" customFormat="1" ht="16.5" customHeight="1">
      <c r="A22" s="53">
        <v>1.09</v>
      </c>
      <c r="B22" s="64" t="s">
        <v>73</v>
      </c>
      <c r="C22" s="55" t="s">
        <v>48</v>
      </c>
      <c r="D22" s="65">
        <v>1</v>
      </c>
      <c r="E22" s="57" t="s">
        <v>33</v>
      </c>
      <c r="F22" s="66">
        <v>10</v>
      </c>
      <c r="G22" s="11"/>
      <c r="H22" s="11"/>
      <c r="I22" s="58" t="s">
        <v>34</v>
      </c>
      <c r="J22" s="12">
        <f t="shared" si="0"/>
        <v>1</v>
      </c>
      <c r="K22" s="59" t="s">
        <v>55</v>
      </c>
      <c r="L22" s="59" t="s">
        <v>6</v>
      </c>
      <c r="M22" s="44"/>
      <c r="N22" s="84"/>
      <c r="O22" s="43"/>
      <c r="P22" s="48"/>
      <c r="Q22" s="11"/>
      <c r="R22" s="11"/>
      <c r="S22" s="48"/>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67">
        <f t="shared" si="1"/>
        <v>0</v>
      </c>
      <c r="BB22" s="68">
        <f t="shared" si="2"/>
        <v>0</v>
      </c>
      <c r="BC22" s="64" t="str">
        <f t="shared" si="3"/>
        <v>INR Zero Only</v>
      </c>
      <c r="IE22" s="14">
        <v>1.01</v>
      </c>
      <c r="IF22" s="14" t="s">
        <v>35</v>
      </c>
      <c r="IG22" s="14" t="s">
        <v>30</v>
      </c>
      <c r="IH22" s="14">
        <v>123.223</v>
      </c>
      <c r="II22" s="14" t="s">
        <v>33</v>
      </c>
    </row>
    <row r="23" spans="1:243" s="13" customFormat="1" ht="16.5" customHeight="1">
      <c r="A23" s="53">
        <v>1.1</v>
      </c>
      <c r="B23" s="64" t="s">
        <v>74</v>
      </c>
      <c r="C23" s="55" t="s">
        <v>49</v>
      </c>
      <c r="D23" s="65">
        <v>1</v>
      </c>
      <c r="E23" s="57" t="s">
        <v>33</v>
      </c>
      <c r="F23" s="66">
        <v>10</v>
      </c>
      <c r="G23" s="11"/>
      <c r="H23" s="11"/>
      <c r="I23" s="58" t="s">
        <v>34</v>
      </c>
      <c r="J23" s="12">
        <f t="shared" si="0"/>
        <v>1</v>
      </c>
      <c r="K23" s="59" t="s">
        <v>55</v>
      </c>
      <c r="L23" s="59" t="s">
        <v>6</v>
      </c>
      <c r="M23" s="44"/>
      <c r="N23" s="84"/>
      <c r="O23" s="43"/>
      <c r="P23" s="48"/>
      <c r="Q23" s="11"/>
      <c r="R23" s="11"/>
      <c r="S23" s="48"/>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67">
        <f t="shared" si="1"/>
        <v>0</v>
      </c>
      <c r="BB23" s="68">
        <f t="shared" si="2"/>
        <v>0</v>
      </c>
      <c r="BC23" s="64" t="str">
        <f t="shared" si="3"/>
        <v>INR Zero Only</v>
      </c>
      <c r="IE23" s="14">
        <v>1.02</v>
      </c>
      <c r="IF23" s="14" t="s">
        <v>37</v>
      </c>
      <c r="IG23" s="14" t="s">
        <v>38</v>
      </c>
      <c r="IH23" s="14">
        <v>213</v>
      </c>
      <c r="II23" s="14" t="s">
        <v>33</v>
      </c>
    </row>
    <row r="24" spans="1:243" s="13" customFormat="1" ht="16.5" customHeight="1">
      <c r="A24" s="53">
        <v>1.11</v>
      </c>
      <c r="B24" s="70" t="s">
        <v>75</v>
      </c>
      <c r="C24" s="55" t="s">
        <v>50</v>
      </c>
      <c r="D24" s="65">
        <v>1</v>
      </c>
      <c r="E24" s="57" t="s">
        <v>33</v>
      </c>
      <c r="F24" s="66">
        <v>10</v>
      </c>
      <c r="G24" s="11"/>
      <c r="H24" s="11"/>
      <c r="I24" s="58" t="s">
        <v>34</v>
      </c>
      <c r="J24" s="12">
        <f t="shared" si="0"/>
        <v>1</v>
      </c>
      <c r="K24" s="59" t="s">
        <v>55</v>
      </c>
      <c r="L24" s="59" t="s">
        <v>6</v>
      </c>
      <c r="M24" s="44"/>
      <c r="N24" s="84"/>
      <c r="O24" s="43"/>
      <c r="P24" s="48"/>
      <c r="Q24" s="11"/>
      <c r="R24" s="11"/>
      <c r="S24" s="48"/>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67">
        <f t="shared" si="1"/>
        <v>0</v>
      </c>
      <c r="BB24" s="68">
        <f t="shared" si="2"/>
        <v>0</v>
      </c>
      <c r="BC24" s="64" t="str">
        <f t="shared" si="3"/>
        <v>INR Zero Only</v>
      </c>
      <c r="IE24" s="14">
        <v>2</v>
      </c>
      <c r="IF24" s="14" t="s">
        <v>29</v>
      </c>
      <c r="IG24" s="14" t="s">
        <v>40</v>
      </c>
      <c r="IH24" s="14">
        <v>10</v>
      </c>
      <c r="II24" s="14" t="s">
        <v>33</v>
      </c>
    </row>
    <row r="25" spans="1:243" s="13" customFormat="1" ht="16.5" customHeight="1">
      <c r="A25" s="53">
        <v>1.12</v>
      </c>
      <c r="B25" s="64" t="s">
        <v>76</v>
      </c>
      <c r="C25" s="55" t="s">
        <v>51</v>
      </c>
      <c r="D25" s="65">
        <v>1</v>
      </c>
      <c r="E25" s="57" t="s">
        <v>33</v>
      </c>
      <c r="F25" s="66">
        <v>10</v>
      </c>
      <c r="G25" s="11"/>
      <c r="H25" s="11"/>
      <c r="I25" s="58" t="s">
        <v>34</v>
      </c>
      <c r="J25" s="12">
        <f>IF(I25="Less(-)",-1,1)</f>
        <v>1</v>
      </c>
      <c r="K25" s="59" t="s">
        <v>55</v>
      </c>
      <c r="L25" s="59" t="s">
        <v>6</v>
      </c>
      <c r="M25" s="44"/>
      <c r="N25" s="84"/>
      <c r="O25" s="43"/>
      <c r="P25" s="48"/>
      <c r="Q25" s="11"/>
      <c r="R25" s="11"/>
      <c r="S25" s="48"/>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67">
        <f t="shared" si="1"/>
        <v>0</v>
      </c>
      <c r="BB25" s="68">
        <f t="shared" si="2"/>
        <v>0</v>
      </c>
      <c r="BC25" s="64" t="str">
        <f t="shared" si="3"/>
        <v>INR Zero Only</v>
      </c>
      <c r="IE25" s="14">
        <v>3</v>
      </c>
      <c r="IF25" s="14" t="s">
        <v>42</v>
      </c>
      <c r="IG25" s="14" t="s">
        <v>43</v>
      </c>
      <c r="IH25" s="14">
        <v>10</v>
      </c>
      <c r="II25" s="14" t="s">
        <v>33</v>
      </c>
    </row>
    <row r="26" spans="1:243" s="13" customFormat="1" ht="34.5" customHeight="1" hidden="1">
      <c r="A26" s="24" t="s">
        <v>53</v>
      </c>
      <c r="B26" s="25"/>
      <c r="C26" s="26"/>
      <c r="D26" s="27"/>
      <c r="E26" s="27"/>
      <c r="F26" s="27"/>
      <c r="G26" s="27"/>
      <c r="H26" s="28"/>
      <c r="I26" s="28"/>
      <c r="J26" s="28"/>
      <c r="K26" s="28"/>
      <c r="L26" s="29"/>
      <c r="BA26" s="38">
        <f>SUM(BA13:BA25)</f>
        <v>0</v>
      </c>
      <c r="BB26" s="42">
        <f>SUM(BB13:BB25)</f>
        <v>0</v>
      </c>
      <c r="BC26" s="23" t="str">
        <f>SpellNumber($E$2,BB26)</f>
        <v>INR Zero Only</v>
      </c>
      <c r="IE26" s="14">
        <v>4</v>
      </c>
      <c r="IF26" s="14" t="s">
        <v>37</v>
      </c>
      <c r="IG26" s="14" t="s">
        <v>52</v>
      </c>
      <c r="IH26" s="14">
        <v>10</v>
      </c>
      <c r="II26" s="14" t="s">
        <v>33</v>
      </c>
    </row>
    <row r="27" spans="1:243" s="17" customFormat="1" ht="33.75" customHeight="1" hidden="1">
      <c r="A27" s="25" t="s">
        <v>58</v>
      </c>
      <c r="B27" s="30"/>
      <c r="C27" s="15"/>
      <c r="D27" s="31"/>
      <c r="E27" s="32" t="s">
        <v>64</v>
      </c>
      <c r="F27" s="40"/>
      <c r="G27" s="33"/>
      <c r="H27" s="16"/>
      <c r="I27" s="16"/>
      <c r="J27" s="16"/>
      <c r="K27" s="34"/>
      <c r="L27" s="35"/>
      <c r="M27" s="36"/>
      <c r="O27" s="13"/>
      <c r="P27" s="13"/>
      <c r="Q27" s="13"/>
      <c r="R27" s="13"/>
      <c r="S27" s="13"/>
      <c r="BA27" s="39">
        <f>IF(ISBLANK(F27),0,IF(E27="Excess (+)",ROUND(BA26+(BA26*F27),2),IF(E27="Less (-)",ROUND(BA26+(BA26*F27*(-1)),2),IF(E27="At Par",BA26,0))))</f>
        <v>0</v>
      </c>
      <c r="BB27" s="41">
        <f>ROUND(BA27,0)</f>
        <v>0</v>
      </c>
      <c r="BC27" s="23" t="str">
        <f>SpellNumber($E$2,BA27)</f>
        <v>INR Zero Only</v>
      </c>
      <c r="IE27" s="18"/>
      <c r="IF27" s="18"/>
      <c r="IG27" s="18"/>
      <c r="IH27" s="18"/>
      <c r="II27" s="18"/>
    </row>
    <row r="28" spans="1:243" s="17" customFormat="1" ht="41.25" customHeight="1" hidden="1">
      <c r="A28" s="24" t="s">
        <v>57</v>
      </c>
      <c r="B28" s="24"/>
      <c r="C28" s="74" t="str">
        <f>SpellNumber($E$2,BA27)</f>
        <v>INR Zero Only</v>
      </c>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6"/>
      <c r="IE28" s="18"/>
      <c r="IF28" s="18"/>
      <c r="IG28" s="18"/>
      <c r="IH28" s="18"/>
      <c r="II28" s="18"/>
    </row>
    <row r="29" spans="3:243" s="9" customFormat="1" ht="15">
      <c r="C29" s="19"/>
      <c r="D29" s="19"/>
      <c r="E29" s="19"/>
      <c r="F29" s="19"/>
      <c r="G29" s="19"/>
      <c r="H29" s="19"/>
      <c r="I29" s="19"/>
      <c r="J29" s="19"/>
      <c r="K29" s="19"/>
      <c r="L29" s="19"/>
      <c r="M29" s="19"/>
      <c r="O29" s="19"/>
      <c r="BA29" s="19"/>
      <c r="BC29" s="19"/>
      <c r="IE29" s="10"/>
      <c r="IF29" s="10"/>
      <c r="IG29" s="10"/>
      <c r="IH29" s="10"/>
      <c r="II29" s="10"/>
    </row>
    <row r="30" ht="15"/>
    <row r="31" ht="15"/>
    <row r="32" ht="15"/>
    <row r="33" ht="15"/>
    <row r="34" ht="15"/>
  </sheetData>
  <sheetProtection password="C77E" sheet="1" selectLockedCells="1"/>
  <mergeCells count="8">
    <mergeCell ref="A9:BC9"/>
    <mergeCell ref="C28:BC28"/>
    <mergeCell ref="A1:L1"/>
    <mergeCell ref="A4:BC4"/>
    <mergeCell ref="A5:BC5"/>
    <mergeCell ref="A6:BC6"/>
    <mergeCell ref="A7:BC7"/>
    <mergeCell ref="B8:BC8"/>
  </mergeCells>
  <dataValidations count="24">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7">
      <formula1>IF(E27="Select",-1,IF(E27="At Par",0,0))</formula1>
      <formula2>IF(E27="Select",-1,IF(E27="At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7">
      <formula1>0</formula1>
      <formula2>IF(E27&lt;&gt;"Select",99.9,0)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
      <formula1>0</formula1>
      <formula2>99.9</formula2>
    </dataValidation>
    <dataValidation type="list" allowBlank="1" showInputMessage="1" showErrorMessage="1" sqref="E27">
      <formula1>"Select, Excess (+), Less (-)"</formula1>
    </dataValidation>
    <dataValidation type="list" allowBlank="1" showInputMessage="1" showErrorMessage="1" sqref="L13:L25">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F25 D13:D25">
      <formula1>0</formula1>
      <formula2>999999999999999</formula2>
    </dataValidation>
    <dataValidation allowBlank="1" showInputMessage="1" showErrorMessage="1" promptTitle="Units" prompt="Please enter Units in text" sqref="E13:E25"/>
    <dataValidation type="decimal" allowBlank="1" showInputMessage="1" showErrorMessage="1" promptTitle="Rate Entry" prompt="Please enter the Basic Price in Rupees for this item. " errorTitle="Invaid Entry" error="Only Numeric Values are allowed. " sqref="G13:H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allowBlank="1" showInputMessage="1" showErrorMessage="1" promptTitle="Itemcode/Make" prompt="Please enter text" sqref="C13:C25"/>
    <dataValidation allowBlank="1" showInputMessage="1" showErrorMessage="1" promptTitle="Item Description" prompt="Please enter Item Description in text" sqref="B19:B24"/>
    <dataValidation type="decimal" allowBlank="1" showInputMessage="1" showErrorMessage="1" errorTitle="Invalid Entry" error="Only Numeric Values are allowed. " sqref="A13:A25">
      <formula1>0</formula1>
      <formula2>999999999999999</formula2>
    </dataValidation>
    <dataValidation type="list" showInputMessage="1" showErrorMessage="1" sqref="I13:I25">
      <formula1>"Excess(+), Less(-)"</formula1>
    </dataValidation>
    <dataValidation allowBlank="1" showInputMessage="1" showErrorMessage="1" promptTitle="Addition / Deduction" prompt="Please Choose the correct One" sqref="J13:J25"/>
    <dataValidation type="list" allowBlank="1" showInputMessage="1" showErrorMessage="1" sqref="C2">
      <formula1>"Normal, SingleWindow, Alternate"</formula1>
    </dataValidation>
    <dataValidation type="list" allowBlank="1" showInputMessage="1" showErrorMessage="1" sqref="K13:K25">
      <formula1>"Partial Conversion, Full Conversion"</formula1>
    </dataValidation>
    <dataValidation type="decimal" allowBlank="1" showInputMessage="1" showErrorMessage="1" promptTitle="Rate in Figures" prompt="Please Quote the rate in Figures only" errorTitle="Invaid Entry" error="Only Numeric Values are allowed. " sqref="M15:M25">
      <formula1>-100</formula1>
      <formula2>100</formula2>
    </dataValidation>
    <dataValidation type="textLength" operator="greaterThan" allowBlank="1" showInputMessage="1" showErrorMessage="1" promptTitle="Rate in words" prompt="Please quote the rate in Words as above or below percentage of basic price per unit&#10;" errorTitle="Invaid Entry" error=" only text allowed" sqref="N14:N25">
      <formula1>5</formula1>
    </dataValidation>
    <dataValidation type="decimal" allowBlank="1" showInputMessage="1" showErrorMessage="1" promptTitle="GST rate " prompt="Please enter the GST rate Applicable" errorTitle="Invaid Entry" error="Only Numeric Values are allowed. " sqref="O14:O25">
      <formula1>0</formula1>
      <formula2>28</formula2>
    </dataValidation>
    <dataValidation type="decimal" allowBlank="1" showInputMessage="1" showErrorMessage="1" promptTitle="Rate in Figures" prompt="Please Quote the rate in Figures only" errorTitle="Invaid Entry" error="Only Numeric Values are allowed. " sqref="M14">
      <formula1>-100</formula1>
      <formula2>100</formula2>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2</v>
      </c>
      <c r="F6" s="83"/>
      <c r="G6" s="83"/>
      <c r="H6" s="83"/>
      <c r="I6" s="83"/>
      <c r="J6" s="83"/>
      <c r="K6" s="83"/>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2015-01-07T05:41:29Z</cp:lastPrinted>
  <dcterms:created xsi:type="dcterms:W3CDTF">2009-01-30T06:42:42Z</dcterms:created>
  <dcterms:modified xsi:type="dcterms:W3CDTF">2022-09-19T07:03:19Z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