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963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<sst xmlns="http://schemas.openxmlformats.org/spreadsheetml/2006/main" count="212" uniqueCount="78">
  <si>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</si>
  <si>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</si>
  <si>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</si>
  <si>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</si>
  <si>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</si>
  <si>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</si>
  <si>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</si>
  <si>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</si>
  <si>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</si>
  <si>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</si>
  <si>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</si>
  <si>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</si>
  <si>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</si>
  <si>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</si>
  <si>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</si>
  <si>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</si>
  <si>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</si>
  <si>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</si>
  <si>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</si>
  <si>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</si>
  <si>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</si>
  <si>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</si>
  <si>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</si>
  <si>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</si>
  <si>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</si>
  <si>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</si>
  <si>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</si>
  <si>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</si>
  <si>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</si>
  <si>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</si>
  <si>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</si>
  <si>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item2</t>
  </si>
  <si>
    <t>item3</t>
  </si>
  <si>
    <t>item5</t>
  </si>
  <si>
    <t>Total in Figures</t>
  </si>
  <si>
    <t>Select</t>
  </si>
  <si>
    <t>%</t>
  </si>
  <si>
    <t>Item Wise</t>
  </si>
  <si>
    <t>Full Conversion</t>
  </si>
  <si>
    <t>Quoted Rate in Words</t>
  </si>
  <si>
    <t>Quoted Rate in Figures</t>
  </si>
  <si>
    <t>TOTAL AMOUNT In Words</t>
  </si>
  <si>
    <t>Name of the Bidder/ Bidding Firm / Company :</t>
  </si>
  <si>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</si>
  <si>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</si>
  <si>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</si>
  <si>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GST Amount in INR
</t>
    </r>
    <r>
      <rPr>
        <b/>
        <sz val="11"/>
        <color indexed="10"/>
        <rFont val="Arial"/>
        <family val="2"/>
      </rPr>
      <t>Rs.      P</t>
    </r>
  </si>
  <si>
    <t>item4</t>
  </si>
  <si>
    <t>item6</t>
  </si>
  <si>
    <t>item7</t>
  </si>
  <si>
    <t>item8</t>
  </si>
  <si>
    <t>item9</t>
  </si>
  <si>
    <t>item10</t>
  </si>
  <si>
    <t>item11</t>
  </si>
  <si>
    <t>item12</t>
  </si>
  <si>
    <t>Quote +/-  percentage of the Base price per unit  in Figures</t>
  </si>
  <si>
    <t>Quote above or Below percentage  of the Base price per unit  in words</t>
  </si>
  <si>
    <t xml:space="preserve">GST Rate applicable </t>
  </si>
  <si>
    <t>Percentage</t>
  </si>
  <si>
    <t xml:space="preserve">CLUSTER IDs                                                       </t>
  </si>
  <si>
    <t>CNCHN016</t>
  </si>
  <si>
    <t>CNCHN038</t>
  </si>
  <si>
    <t>CNCHN039</t>
  </si>
  <si>
    <t>CNCHN040</t>
  </si>
  <si>
    <t>CNCHN041</t>
  </si>
  <si>
    <t>CNCHN042</t>
  </si>
  <si>
    <t>CNCHN050</t>
  </si>
  <si>
    <t>CNCHN051</t>
  </si>
  <si>
    <t>CMCHN052</t>
  </si>
  <si>
    <t>CNCHN053</t>
  </si>
  <si>
    <t>CNCHN054</t>
  </si>
  <si>
    <t>CNCHN055</t>
  </si>
  <si>
    <r>
      <t xml:space="preserve">TOTAL AMOUNT  With Taxes
</t>
    </r>
    <r>
      <rPr>
        <b/>
        <sz val="11"/>
        <color indexed="60"/>
        <rFont val="Arial"/>
        <family val="2"/>
      </rPr>
      <t xml:space="preserve">col (14) = sum (8) to (13)
 </t>
    </r>
  </si>
  <si>
    <r>
      <t xml:space="preserve">TOTAL AMOUNT  Without Taxes
</t>
    </r>
    <r>
      <rPr>
        <b/>
        <sz val="11"/>
        <color indexed="60"/>
        <rFont val="Arial"/>
        <family val="2"/>
      </rPr>
      <t xml:space="preserve">col (13) = (4) x (7)
</t>
    </r>
  </si>
  <si>
    <r>
      <t>Tender Inviting Authority:</t>
    </r>
    <r>
      <rPr>
        <b/>
        <sz val="11"/>
        <color indexed="60"/>
        <rFont val="Arial"/>
        <family val="2"/>
      </rPr>
      <t xml:space="preserve"> PGM CFA, CHTD</t>
    </r>
  </si>
  <si>
    <r>
      <t>Name of Work:</t>
    </r>
    <r>
      <rPr>
        <b/>
        <sz val="11"/>
        <color indexed="60"/>
        <rFont val="Arial"/>
        <family val="2"/>
      </rPr>
      <t xml:space="preserve"> Tender for selection of firm(s)/Outsourcing Agency(ies) for   Maintenance and provisioning of Landline &amp; Broadband for External plant of Copper  Network in Semi Urban and Rural Areas of Chennai Telephones </t>
    </r>
  </si>
  <si>
    <t>Contract No:  No.AGM/Tender /CFA/Outssource-Semiurban and Rural/2022-2023/2    DT 10.10.2022</t>
  </si>
  <si>
    <r>
      <rPr>
        <b/>
        <u val="single"/>
        <sz val="11"/>
        <rFont val="Arial"/>
        <family val="2"/>
      </rPr>
      <t>PRICE SCHEDULE</t>
    </r>
    <r>
      <rPr>
        <b/>
        <sz val="11"/>
        <rFont val="Arial"/>
        <family val="2"/>
      </rPr>
      <t xml:space="preserve">
</t>
    </r>
    <r>
      <rPr>
        <b/>
        <sz val="11"/>
        <color indexed="30"/>
        <rFont val="Arial"/>
        <family val="2"/>
      </rPr>
      <t>(DOMESTIC TENDERS - RATES ARE TO GIVEN IN % ONLY)</t>
    </r>
    <r>
      <rPr>
        <b/>
        <sz val="11"/>
        <rFont val="Arial"/>
        <family val="2"/>
      </rPr>
      <t xml:space="preserve">
</t>
    </r>
    <r>
      <rPr>
        <b/>
        <sz val="11"/>
        <color indexed="10"/>
        <rFont val="Arial"/>
        <family val="2"/>
      </rPr>
      <t xml:space="preserve">
"PRICE SCHEDULE
(This BOQ template must not be modified/replaced by the bidder and the same should be uploaded after filling the relevent columns, else the bidder is liable to be rejected for this tender. Bidders are allowed to enter the Bidder Name and Values only )                                                                                                                                                                                                                                           
 NOTE:
1) Due to some limitations of eprocure site, evalution will be done manually.
2) Bidders are required to choose Excess(+)/ Less(-) in Col.5 and fill  their quotes in terms of the base price per unit in Col.(6) in figures and also in Col.(8) in words. &amp; applicable GST rate in the Col.(7) only. For example: if the quote at Col.(6) is '+2', then in Col.(8) it must be entered as 'ABOVE TWO PERCENT'. If the quote at Col.(6) is '0', then in Col.(8) it must be entered as 'AT PAR'. Similarly if the quote at Col.(6) is '-2', then it must be entered as 'BELOW TWO PERCENT' in Col.(8).                                                                                                                                                                                                                                                                                                                                          
3) In case of mismatch in the quotation given in the figure at Col.(6) with the quotation given in Words in the Col.(8), then quotation given in words in the Col.(8) will be considered as quoted price.         4. If the bidder not participate in any of the cluster leave the columns as blank.                                                                                                                                                                                                                                                                                                                                                                                                              4) Base Price is Rs.35/- per unit                     "
</t>
    </r>
  </si>
</sst>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5">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0" fontId="74" fillId="0" borderId="11" xfId="59" applyNumberFormat="1" applyFont="1" applyFill="1" applyBorder="1" applyAlignment="1">
      <alignment horizontal="left" vertical="center" wrapText="1"/>
      <protection/>
    </xf>
    <xf numFmtId="2" fontId="2" fillId="33" borderId="11" xfId="57" applyNumberFormat="1" applyFont="1" applyFill="1" applyBorder="1" applyAlignment="1" applyProtection="1">
      <alignment horizontal="right" vertical="center"/>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3" fillId="0" borderId="11" xfId="59" applyNumberFormat="1" applyFont="1" applyFill="1" applyBorder="1" applyAlignment="1" applyProtection="1">
      <alignment vertical="center"/>
      <protection locked="0"/>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5"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khilesh.sharma\Documents\NIC\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khilesh.sharma\Documents\NIC\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9"/>
  <sheetViews>
    <sheetView showGridLines="0" zoomScale="75" zoomScaleNormal="75" zoomScalePageLayoutView="0" workbookViewId="0" topLeftCell="A1">
      <selection activeCell="B8" sqref="B8:BC8"/>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hidden="1" customWidth="1"/>
    <col min="6" max="6" width="15.140625" style="29" hidden="1" customWidth="1"/>
    <col min="7" max="7" width="14.140625" style="29" hidden="1" customWidth="1"/>
    <col min="8" max="8" width="13.8515625" style="29" hidden="1" customWidth="1"/>
    <col min="9" max="9" width="12.140625" style="29" customWidth="1"/>
    <col min="10" max="10" width="12.140625" style="29" hidden="1" customWidth="1"/>
    <col min="11" max="11" width="19.57421875" style="29" hidden="1" customWidth="1"/>
    <col min="12" max="12" width="14.28125" style="29" hidden="1" customWidth="1"/>
    <col min="13" max="13" width="17.8515625" style="29" customWidth="1"/>
    <col min="14" max="14" width="13.7109375" style="55" customWidth="1"/>
    <col min="15" max="15" width="12.28125" style="29" hidden="1" customWidth="1"/>
    <col min="16" max="16" width="13.57421875" style="29" hidden="1" customWidth="1"/>
    <col min="17" max="17" width="13.8515625" style="29" hidden="1" customWidth="1"/>
    <col min="18" max="18" width="18.42187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hidden="1" customWidth="1"/>
    <col min="54" max="54" width="19.8515625" style="29" hidden="1" customWidth="1"/>
    <col min="55" max="55" width="50.140625" style="29" hidden="1" customWidth="1"/>
    <col min="56" max="60" width="9.140625" style="29" customWidth="1"/>
    <col min="61" max="61" width="0" style="29" hidden="1" customWidth="1"/>
    <col min="62" max="238" width="9.140625" style="29" customWidth="1"/>
    <col min="239" max="243" width="9.140625" style="30" customWidth="1"/>
    <col min="244" max="16384" width="9.140625" style="29" customWidth="1"/>
  </cols>
  <sheetData>
    <row r="1" spans="1:243" s="1" customFormat="1" ht="30" customHeight="1">
      <c r="A1" s="87" t="str">
        <f>B2&amp;" BoQ"</f>
        <v>Item Wise BoQ</v>
      </c>
      <c r="B1" s="87"/>
      <c r="C1" s="87"/>
      <c r="D1" s="87"/>
      <c r="E1" s="87"/>
      <c r="F1" s="87"/>
      <c r="G1" s="87"/>
      <c r="H1" s="87"/>
      <c r="I1" s="87"/>
      <c r="J1" s="87"/>
      <c r="K1" s="87"/>
      <c r="L1" s="87"/>
      <c r="O1" s="2">
        <v>15</v>
      </c>
      <c r="P1" s="2"/>
      <c r="Q1" s="3"/>
      <c r="IE1" s="3"/>
      <c r="IF1" s="3"/>
      <c r="IG1" s="3"/>
      <c r="IH1" s="3"/>
      <c r="II1" s="3"/>
    </row>
    <row r="2" spans="1:17" s="1" customFormat="1" ht="25.5" customHeight="1" hidden="1">
      <c r="A2" s="31" t="s">
        <v>3</v>
      </c>
      <c r="B2" s="31" t="s">
        <v>37</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88" t="s">
        <v>74</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IE4" s="6"/>
      <c r="IF4" s="6"/>
      <c r="IG4" s="6"/>
      <c r="IH4" s="6"/>
      <c r="II4" s="6"/>
    </row>
    <row r="5" spans="1:243" s="5" customFormat="1" ht="30" customHeight="1">
      <c r="A5" s="88" t="s">
        <v>75</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6"/>
      <c r="IF5" s="6"/>
      <c r="IG5" s="6"/>
      <c r="IH5" s="6"/>
      <c r="II5" s="6"/>
    </row>
    <row r="6" spans="1:243" s="5" customFormat="1" ht="30" customHeight="1">
      <c r="A6" s="88" t="s">
        <v>76</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6"/>
      <c r="IF6" s="6"/>
      <c r="IG6" s="6"/>
      <c r="IH6" s="6"/>
      <c r="II6" s="6"/>
    </row>
    <row r="7" spans="1:243" s="5" customFormat="1" ht="29.25" customHeight="1" hidden="1">
      <c r="A7" s="90" t="s">
        <v>8</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IE7" s="6"/>
      <c r="IF7" s="6"/>
      <c r="IG7" s="6"/>
      <c r="IH7" s="6"/>
      <c r="II7" s="6"/>
    </row>
    <row r="8" spans="1:243" s="7" customFormat="1" ht="58.5" customHeight="1">
      <c r="A8" s="32" t="s">
        <v>42</v>
      </c>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3"/>
      <c r="IE8" s="8"/>
      <c r="IF8" s="8"/>
      <c r="IG8" s="8"/>
      <c r="IH8" s="8"/>
      <c r="II8" s="8"/>
    </row>
    <row r="9" spans="1:243" s="9" customFormat="1" ht="261.75" customHeight="1">
      <c r="A9" s="81" t="s">
        <v>77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113.25" customHeight="1">
      <c r="A11" s="11" t="s">
        <v>0</v>
      </c>
      <c r="B11" s="56" t="s">
        <v>15</v>
      </c>
      <c r="C11" s="56" t="s">
        <v>1</v>
      </c>
      <c r="D11" s="56" t="s">
        <v>16</v>
      </c>
      <c r="E11" s="56" t="s">
        <v>17</v>
      </c>
      <c r="F11" s="56" t="s">
        <v>45</v>
      </c>
      <c r="G11" s="56"/>
      <c r="H11" s="56"/>
      <c r="I11" s="56" t="s">
        <v>18</v>
      </c>
      <c r="J11" s="56" t="s">
        <v>19</v>
      </c>
      <c r="K11" s="56" t="s">
        <v>20</v>
      </c>
      <c r="L11" s="56" t="s">
        <v>21</v>
      </c>
      <c r="M11" s="57" t="s">
        <v>55</v>
      </c>
      <c r="N11" s="56" t="s">
        <v>57</v>
      </c>
      <c r="O11" s="56" t="s">
        <v>46</v>
      </c>
      <c r="P11" s="56" t="s">
        <v>44</v>
      </c>
      <c r="Q11" s="56" t="s">
        <v>43</v>
      </c>
      <c r="R11" s="56" t="s">
        <v>56</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73</v>
      </c>
      <c r="BB11" s="58" t="s">
        <v>72</v>
      </c>
      <c r="BC11" s="59" t="s">
        <v>41</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59</v>
      </c>
      <c r="C13" s="35"/>
      <c r="D13" s="36"/>
      <c r="E13" s="15"/>
      <c r="F13" s="36"/>
      <c r="G13" s="16"/>
      <c r="H13" s="16"/>
      <c r="I13" s="37"/>
      <c r="J13" s="17"/>
      <c r="K13" s="18"/>
      <c r="L13" s="18"/>
      <c r="M13" s="19"/>
      <c r="N13" s="20"/>
      <c r="O13" s="75"/>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c r="A14" s="64">
        <v>1.01</v>
      </c>
      <c r="B14" s="65" t="s">
        <v>60</v>
      </c>
      <c r="C14" s="76" t="s">
        <v>25</v>
      </c>
      <c r="D14" s="66">
        <v>1</v>
      </c>
      <c r="E14" s="67" t="s">
        <v>27</v>
      </c>
      <c r="F14" s="66">
        <v>0</v>
      </c>
      <c r="G14" s="68"/>
      <c r="H14" s="69"/>
      <c r="I14" s="80" t="s">
        <v>28</v>
      </c>
      <c r="J14" s="70">
        <f aca="true" t="shared" si="0" ref="J14:J25">IF(I14="Less(-)",-1,1)</f>
        <v>1</v>
      </c>
      <c r="K14" s="71" t="s">
        <v>38</v>
      </c>
      <c r="L14" s="71" t="s">
        <v>6</v>
      </c>
      <c r="M14" s="77"/>
      <c r="N14" s="77"/>
      <c r="O14" s="77"/>
      <c r="P14" s="77"/>
      <c r="Q14" s="77"/>
      <c r="R14" s="77"/>
      <c r="S14" s="72"/>
      <c r="T14" s="72"/>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8">
        <f aca="true" t="shared" si="1" ref="BA14:BA25">total_amount_ba($B$2,$D$2,D14,F14,J14,K14,M14)*D14</f>
        <v>0</v>
      </c>
      <c r="BB14" s="79">
        <f>BA14</f>
        <v>0</v>
      </c>
      <c r="BC14" s="65" t="str">
        <f>SpellNumber(BI14,BB14)</f>
        <v>Percentage Zero Only</v>
      </c>
      <c r="BI14" s="9" t="s">
        <v>58</v>
      </c>
      <c r="IE14" s="10">
        <v>1.01</v>
      </c>
      <c r="IF14" s="10" t="s">
        <v>29</v>
      </c>
      <c r="IG14" s="10" t="s">
        <v>25</v>
      </c>
      <c r="IH14" s="10">
        <v>123.223</v>
      </c>
      <c r="II14" s="10" t="s">
        <v>27</v>
      </c>
    </row>
    <row r="15" spans="1:243" s="9" customFormat="1" ht="32.25" customHeight="1">
      <c r="A15" s="64">
        <v>1.02</v>
      </c>
      <c r="B15" s="65" t="s">
        <v>61</v>
      </c>
      <c r="C15" s="76" t="s">
        <v>31</v>
      </c>
      <c r="D15" s="66">
        <v>1</v>
      </c>
      <c r="E15" s="67" t="s">
        <v>27</v>
      </c>
      <c r="F15" s="66">
        <v>0</v>
      </c>
      <c r="G15" s="68"/>
      <c r="H15" s="68"/>
      <c r="I15" s="80" t="s">
        <v>28</v>
      </c>
      <c r="J15" s="70">
        <f t="shared" si="0"/>
        <v>1</v>
      </c>
      <c r="K15" s="71" t="s">
        <v>38</v>
      </c>
      <c r="L15" s="71" t="s">
        <v>6</v>
      </c>
      <c r="M15" s="77"/>
      <c r="N15" s="77"/>
      <c r="O15" s="77"/>
      <c r="P15" s="77"/>
      <c r="Q15" s="77"/>
      <c r="R15" s="77"/>
      <c r="S15" s="72"/>
      <c r="T15" s="72"/>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8">
        <f t="shared" si="1"/>
        <v>0</v>
      </c>
      <c r="BB15" s="79">
        <f aca="true" t="shared" si="2" ref="BB15:BB25">BA15</f>
        <v>0</v>
      </c>
      <c r="BC15" s="65" t="str">
        <f>SpellNumber(BI14,BB15)</f>
        <v>Percentage Zero Only</v>
      </c>
      <c r="IE15" s="10">
        <v>1.02</v>
      </c>
      <c r="IF15" s="10" t="s">
        <v>30</v>
      </c>
      <c r="IG15" s="10" t="s">
        <v>31</v>
      </c>
      <c r="IH15" s="10">
        <v>213</v>
      </c>
      <c r="II15" s="10" t="s">
        <v>27</v>
      </c>
    </row>
    <row r="16" spans="1:243" s="9" customFormat="1" ht="32.25" customHeight="1">
      <c r="A16" s="64">
        <v>1.03</v>
      </c>
      <c r="B16" s="65" t="s">
        <v>62</v>
      </c>
      <c r="C16" s="76" t="s">
        <v>32</v>
      </c>
      <c r="D16" s="66">
        <v>1</v>
      </c>
      <c r="E16" s="67" t="s">
        <v>27</v>
      </c>
      <c r="F16" s="66">
        <v>0</v>
      </c>
      <c r="G16" s="68"/>
      <c r="H16" s="68"/>
      <c r="I16" s="80" t="s">
        <v>28</v>
      </c>
      <c r="J16" s="70">
        <f t="shared" si="0"/>
        <v>1</v>
      </c>
      <c r="K16" s="71" t="s">
        <v>38</v>
      </c>
      <c r="L16" s="71" t="s">
        <v>6</v>
      </c>
      <c r="M16" s="77"/>
      <c r="N16" s="77"/>
      <c r="O16" s="77"/>
      <c r="P16" s="77"/>
      <c r="Q16" s="77"/>
      <c r="R16" s="77"/>
      <c r="S16" s="72"/>
      <c r="T16" s="72"/>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8">
        <f t="shared" si="1"/>
        <v>0</v>
      </c>
      <c r="BB16" s="79">
        <f t="shared" si="2"/>
        <v>0</v>
      </c>
      <c r="BC16" s="65" t="str">
        <f>SpellNumber(BI14,BB16)</f>
        <v>Percentage Zero Only</v>
      </c>
      <c r="IE16" s="10">
        <v>2</v>
      </c>
      <c r="IF16" s="10" t="s">
        <v>24</v>
      </c>
      <c r="IG16" s="10" t="s">
        <v>32</v>
      </c>
      <c r="IH16" s="10">
        <v>10</v>
      </c>
      <c r="II16" s="10" t="s">
        <v>27</v>
      </c>
    </row>
    <row r="17" spans="1:243" s="9" customFormat="1" ht="32.25" customHeight="1">
      <c r="A17" s="64">
        <v>1.04</v>
      </c>
      <c r="B17" s="65" t="s">
        <v>63</v>
      </c>
      <c r="C17" s="76" t="s">
        <v>47</v>
      </c>
      <c r="D17" s="66">
        <v>1</v>
      </c>
      <c r="E17" s="67" t="s">
        <v>27</v>
      </c>
      <c r="F17" s="66">
        <v>0</v>
      </c>
      <c r="G17" s="68"/>
      <c r="H17" s="69"/>
      <c r="I17" s="80" t="s">
        <v>28</v>
      </c>
      <c r="J17" s="70">
        <f t="shared" si="0"/>
        <v>1</v>
      </c>
      <c r="K17" s="71" t="s">
        <v>38</v>
      </c>
      <c r="L17" s="71" t="s">
        <v>6</v>
      </c>
      <c r="M17" s="77"/>
      <c r="N17" s="77"/>
      <c r="O17" s="77"/>
      <c r="P17" s="77"/>
      <c r="Q17" s="77"/>
      <c r="R17" s="77"/>
      <c r="S17" s="72"/>
      <c r="T17" s="72"/>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8">
        <f t="shared" si="1"/>
        <v>0</v>
      </c>
      <c r="BB17" s="79">
        <f t="shared" si="2"/>
        <v>0</v>
      </c>
      <c r="BC17" s="65" t="str">
        <f>SpellNumber(BI14,BB17)</f>
        <v>Percentage Zero Only</v>
      </c>
      <c r="IE17" s="10">
        <v>1.01</v>
      </c>
      <c r="IF17" s="10" t="s">
        <v>29</v>
      </c>
      <c r="IG17" s="10" t="s">
        <v>25</v>
      </c>
      <c r="IH17" s="10">
        <v>123.223</v>
      </c>
      <c r="II17" s="10" t="s">
        <v>27</v>
      </c>
    </row>
    <row r="18" spans="1:243" s="9" customFormat="1" ht="32.25" customHeight="1">
      <c r="A18" s="64">
        <v>1.05</v>
      </c>
      <c r="B18" s="65" t="s">
        <v>64</v>
      </c>
      <c r="C18" s="76" t="s">
        <v>33</v>
      </c>
      <c r="D18" s="66">
        <v>1</v>
      </c>
      <c r="E18" s="67" t="s">
        <v>27</v>
      </c>
      <c r="F18" s="66">
        <v>0</v>
      </c>
      <c r="G18" s="68"/>
      <c r="H18" s="69"/>
      <c r="I18" s="80" t="s">
        <v>28</v>
      </c>
      <c r="J18" s="70">
        <f t="shared" si="0"/>
        <v>1</v>
      </c>
      <c r="K18" s="71" t="s">
        <v>38</v>
      </c>
      <c r="L18" s="71" t="s">
        <v>6</v>
      </c>
      <c r="M18" s="77"/>
      <c r="N18" s="77"/>
      <c r="O18" s="77"/>
      <c r="P18" s="77"/>
      <c r="Q18" s="77"/>
      <c r="R18" s="77"/>
      <c r="S18" s="72"/>
      <c r="T18" s="72"/>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8">
        <f t="shared" si="1"/>
        <v>0</v>
      </c>
      <c r="BB18" s="79">
        <f t="shared" si="2"/>
        <v>0</v>
      </c>
      <c r="BC18" s="65" t="str">
        <f>SpellNumber(BI18,BB18)</f>
        <v>Percentage Zero Only</v>
      </c>
      <c r="BI18" s="9" t="s">
        <v>58</v>
      </c>
      <c r="IE18" s="10">
        <v>1.01</v>
      </c>
      <c r="IF18" s="10" t="s">
        <v>29</v>
      </c>
      <c r="IG18" s="10" t="s">
        <v>25</v>
      </c>
      <c r="IH18" s="10">
        <v>123.223</v>
      </c>
      <c r="II18" s="10" t="s">
        <v>27</v>
      </c>
    </row>
    <row r="19" spans="1:243" s="9" customFormat="1" ht="32.25" customHeight="1">
      <c r="A19" s="64">
        <v>1.06</v>
      </c>
      <c r="B19" s="65" t="s">
        <v>65</v>
      </c>
      <c r="C19" s="76" t="s">
        <v>48</v>
      </c>
      <c r="D19" s="66">
        <v>1</v>
      </c>
      <c r="E19" s="67" t="s">
        <v>27</v>
      </c>
      <c r="F19" s="66">
        <v>0</v>
      </c>
      <c r="G19" s="68"/>
      <c r="H19" s="68"/>
      <c r="I19" s="80" t="s">
        <v>28</v>
      </c>
      <c r="J19" s="70">
        <f t="shared" si="0"/>
        <v>1</v>
      </c>
      <c r="K19" s="71" t="s">
        <v>38</v>
      </c>
      <c r="L19" s="71" t="s">
        <v>6</v>
      </c>
      <c r="M19" s="77"/>
      <c r="N19" s="77"/>
      <c r="O19" s="77"/>
      <c r="P19" s="77"/>
      <c r="Q19" s="77"/>
      <c r="R19" s="77"/>
      <c r="S19" s="72"/>
      <c r="T19" s="72"/>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8">
        <f t="shared" si="1"/>
        <v>0</v>
      </c>
      <c r="BB19" s="79">
        <f t="shared" si="2"/>
        <v>0</v>
      </c>
      <c r="BC19" s="65" t="str">
        <f>SpellNumber(BI18,BB19)</f>
        <v>Percentage Zero Only</v>
      </c>
      <c r="IE19" s="10">
        <v>1.02</v>
      </c>
      <c r="IF19" s="10" t="s">
        <v>30</v>
      </c>
      <c r="IG19" s="10" t="s">
        <v>31</v>
      </c>
      <c r="IH19" s="10">
        <v>213</v>
      </c>
      <c r="II19" s="10" t="s">
        <v>27</v>
      </c>
    </row>
    <row r="20" spans="1:243" s="9" customFormat="1" ht="32.25" customHeight="1">
      <c r="A20" s="64">
        <v>1.07</v>
      </c>
      <c r="B20" s="65" t="s">
        <v>66</v>
      </c>
      <c r="C20" s="76" t="s">
        <v>49</v>
      </c>
      <c r="D20" s="66">
        <v>1</v>
      </c>
      <c r="E20" s="67" t="s">
        <v>27</v>
      </c>
      <c r="F20" s="66">
        <v>0</v>
      </c>
      <c r="G20" s="68"/>
      <c r="H20" s="68"/>
      <c r="I20" s="80" t="s">
        <v>28</v>
      </c>
      <c r="J20" s="70">
        <f t="shared" si="0"/>
        <v>1</v>
      </c>
      <c r="K20" s="71" t="s">
        <v>38</v>
      </c>
      <c r="L20" s="71" t="s">
        <v>6</v>
      </c>
      <c r="M20" s="77"/>
      <c r="N20" s="77"/>
      <c r="O20" s="77"/>
      <c r="P20" s="77"/>
      <c r="Q20" s="77"/>
      <c r="R20" s="77"/>
      <c r="S20" s="72"/>
      <c r="T20" s="72"/>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8">
        <f t="shared" si="1"/>
        <v>0</v>
      </c>
      <c r="BB20" s="79">
        <f t="shared" si="2"/>
        <v>0</v>
      </c>
      <c r="BC20" s="65" t="str">
        <f>SpellNumber(BI18,BB20)</f>
        <v>Percentage Zero Only</v>
      </c>
      <c r="IE20" s="10">
        <v>2</v>
      </c>
      <c r="IF20" s="10" t="s">
        <v>24</v>
      </c>
      <c r="IG20" s="10" t="s">
        <v>32</v>
      </c>
      <c r="IH20" s="10">
        <v>10</v>
      </c>
      <c r="II20" s="10" t="s">
        <v>27</v>
      </c>
    </row>
    <row r="21" spans="1:243" s="9" customFormat="1" ht="32.25" customHeight="1">
      <c r="A21" s="64">
        <v>1.08</v>
      </c>
      <c r="B21" s="65" t="s">
        <v>67</v>
      </c>
      <c r="C21" s="76" t="s">
        <v>50</v>
      </c>
      <c r="D21" s="66">
        <v>1</v>
      </c>
      <c r="E21" s="67" t="s">
        <v>27</v>
      </c>
      <c r="F21" s="66">
        <v>0</v>
      </c>
      <c r="G21" s="68"/>
      <c r="H21" s="69"/>
      <c r="I21" s="80" t="s">
        <v>28</v>
      </c>
      <c r="J21" s="70">
        <f t="shared" si="0"/>
        <v>1</v>
      </c>
      <c r="K21" s="71" t="s">
        <v>38</v>
      </c>
      <c r="L21" s="71" t="s">
        <v>6</v>
      </c>
      <c r="M21" s="77"/>
      <c r="N21" s="77"/>
      <c r="O21" s="77"/>
      <c r="P21" s="77"/>
      <c r="Q21" s="77"/>
      <c r="R21" s="77"/>
      <c r="S21" s="72"/>
      <c r="T21" s="72"/>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8">
        <f t="shared" si="1"/>
        <v>0</v>
      </c>
      <c r="BB21" s="79">
        <f t="shared" si="2"/>
        <v>0</v>
      </c>
      <c r="BC21" s="65" t="str">
        <f>SpellNumber(BI18,BB21)</f>
        <v>Percentage Zero Only</v>
      </c>
      <c r="IE21" s="10">
        <v>1.01</v>
      </c>
      <c r="IF21" s="10" t="s">
        <v>29</v>
      </c>
      <c r="IG21" s="10" t="s">
        <v>25</v>
      </c>
      <c r="IH21" s="10">
        <v>123.223</v>
      </c>
      <c r="II21" s="10" t="s">
        <v>27</v>
      </c>
    </row>
    <row r="22" spans="1:243" s="9" customFormat="1" ht="32.25" customHeight="1">
      <c r="A22" s="64">
        <v>1.09</v>
      </c>
      <c r="B22" s="65" t="s">
        <v>68</v>
      </c>
      <c r="C22" s="76" t="s">
        <v>51</v>
      </c>
      <c r="D22" s="66">
        <v>1</v>
      </c>
      <c r="E22" s="67" t="s">
        <v>27</v>
      </c>
      <c r="F22" s="66">
        <v>0</v>
      </c>
      <c r="G22" s="68"/>
      <c r="H22" s="69"/>
      <c r="I22" s="80" t="s">
        <v>28</v>
      </c>
      <c r="J22" s="70">
        <f t="shared" si="0"/>
        <v>1</v>
      </c>
      <c r="K22" s="71" t="s">
        <v>38</v>
      </c>
      <c r="L22" s="71" t="s">
        <v>6</v>
      </c>
      <c r="M22" s="77"/>
      <c r="N22" s="77"/>
      <c r="O22" s="77"/>
      <c r="P22" s="77"/>
      <c r="Q22" s="77"/>
      <c r="R22" s="77"/>
      <c r="S22" s="72"/>
      <c r="T22" s="72"/>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8">
        <f t="shared" si="1"/>
        <v>0</v>
      </c>
      <c r="BB22" s="79">
        <f t="shared" si="2"/>
        <v>0</v>
      </c>
      <c r="BC22" s="65" t="str">
        <f>SpellNumber(BI22,BB22)</f>
        <v>Percentage Zero Only</v>
      </c>
      <c r="BI22" s="9" t="s">
        <v>58</v>
      </c>
      <c r="IE22" s="10">
        <v>1.01</v>
      </c>
      <c r="IF22" s="10" t="s">
        <v>29</v>
      </c>
      <c r="IG22" s="10" t="s">
        <v>25</v>
      </c>
      <c r="IH22" s="10">
        <v>123.223</v>
      </c>
      <c r="II22" s="10" t="s">
        <v>27</v>
      </c>
    </row>
    <row r="23" spans="1:243" s="9" customFormat="1" ht="32.25" customHeight="1">
      <c r="A23" s="64">
        <v>1.1</v>
      </c>
      <c r="B23" s="65" t="s">
        <v>69</v>
      </c>
      <c r="C23" s="76" t="s">
        <v>52</v>
      </c>
      <c r="D23" s="66">
        <v>1</v>
      </c>
      <c r="E23" s="67" t="s">
        <v>27</v>
      </c>
      <c r="F23" s="66">
        <v>0</v>
      </c>
      <c r="G23" s="68"/>
      <c r="H23" s="68"/>
      <c r="I23" s="80" t="s">
        <v>28</v>
      </c>
      <c r="J23" s="70">
        <f t="shared" si="0"/>
        <v>1</v>
      </c>
      <c r="K23" s="71" t="s">
        <v>38</v>
      </c>
      <c r="L23" s="71" t="s">
        <v>6</v>
      </c>
      <c r="M23" s="77"/>
      <c r="N23" s="77"/>
      <c r="O23" s="77"/>
      <c r="P23" s="77"/>
      <c r="Q23" s="77"/>
      <c r="R23" s="77"/>
      <c r="S23" s="72"/>
      <c r="T23" s="72"/>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8">
        <f t="shared" si="1"/>
        <v>0</v>
      </c>
      <c r="BB23" s="79">
        <f t="shared" si="2"/>
        <v>0</v>
      </c>
      <c r="BC23" s="65" t="str">
        <f>SpellNumber(BI22,BB23)</f>
        <v>Percentage Zero Only</v>
      </c>
      <c r="IE23" s="10">
        <v>1.02</v>
      </c>
      <c r="IF23" s="10" t="s">
        <v>30</v>
      </c>
      <c r="IG23" s="10" t="s">
        <v>31</v>
      </c>
      <c r="IH23" s="10">
        <v>213</v>
      </c>
      <c r="II23" s="10" t="s">
        <v>27</v>
      </c>
    </row>
    <row r="24" spans="1:243" s="9" customFormat="1" ht="32.25" customHeight="1">
      <c r="A24" s="64">
        <v>1.11</v>
      </c>
      <c r="B24" s="65" t="s">
        <v>70</v>
      </c>
      <c r="C24" s="76" t="s">
        <v>53</v>
      </c>
      <c r="D24" s="66">
        <v>1</v>
      </c>
      <c r="E24" s="67" t="s">
        <v>27</v>
      </c>
      <c r="F24" s="66">
        <v>0</v>
      </c>
      <c r="G24" s="68"/>
      <c r="H24" s="68"/>
      <c r="I24" s="80" t="s">
        <v>28</v>
      </c>
      <c r="J24" s="70">
        <f t="shared" si="0"/>
        <v>1</v>
      </c>
      <c r="K24" s="71" t="s">
        <v>38</v>
      </c>
      <c r="L24" s="71" t="s">
        <v>6</v>
      </c>
      <c r="M24" s="77"/>
      <c r="N24" s="77"/>
      <c r="O24" s="77"/>
      <c r="P24" s="77"/>
      <c r="Q24" s="77"/>
      <c r="R24" s="77"/>
      <c r="S24" s="72"/>
      <c r="T24" s="72"/>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8">
        <f t="shared" si="1"/>
        <v>0</v>
      </c>
      <c r="BB24" s="79">
        <f t="shared" si="2"/>
        <v>0</v>
      </c>
      <c r="BC24" s="65" t="str">
        <f>SpellNumber(BI22,BB24)</f>
        <v>Percentage Zero Only</v>
      </c>
      <c r="IE24" s="10">
        <v>2</v>
      </c>
      <c r="IF24" s="10" t="s">
        <v>24</v>
      </c>
      <c r="IG24" s="10" t="s">
        <v>32</v>
      </c>
      <c r="IH24" s="10">
        <v>10</v>
      </c>
      <c r="II24" s="10" t="s">
        <v>27</v>
      </c>
    </row>
    <row r="25" spans="1:243" s="9" customFormat="1" ht="32.25" customHeight="1">
      <c r="A25" s="64">
        <v>1.12</v>
      </c>
      <c r="B25" s="65" t="s">
        <v>71</v>
      </c>
      <c r="C25" s="76" t="s">
        <v>54</v>
      </c>
      <c r="D25" s="66">
        <v>1</v>
      </c>
      <c r="E25" s="67" t="s">
        <v>27</v>
      </c>
      <c r="F25" s="66">
        <v>0</v>
      </c>
      <c r="G25" s="68"/>
      <c r="H25" s="69"/>
      <c r="I25" s="80" t="s">
        <v>28</v>
      </c>
      <c r="J25" s="70">
        <f t="shared" si="0"/>
        <v>1</v>
      </c>
      <c r="K25" s="71" t="s">
        <v>38</v>
      </c>
      <c r="L25" s="71" t="s">
        <v>6</v>
      </c>
      <c r="M25" s="77"/>
      <c r="N25" s="77"/>
      <c r="O25" s="77"/>
      <c r="P25" s="77"/>
      <c r="Q25" s="77"/>
      <c r="R25" s="77"/>
      <c r="S25" s="72"/>
      <c r="T25" s="72"/>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8">
        <f t="shared" si="1"/>
        <v>0</v>
      </c>
      <c r="BB25" s="79">
        <f t="shared" si="2"/>
        <v>0</v>
      </c>
      <c r="BC25" s="65" t="str">
        <f>SpellNumber(BI22,BB25)</f>
        <v>Percentage Zero Only</v>
      </c>
      <c r="IE25" s="10">
        <v>1.01</v>
      </c>
      <c r="IF25" s="10" t="s">
        <v>29</v>
      </c>
      <c r="IG25" s="10" t="s">
        <v>25</v>
      </c>
      <c r="IH25" s="10">
        <v>123.223</v>
      </c>
      <c r="II25" s="10" t="s">
        <v>27</v>
      </c>
    </row>
    <row r="26" spans="1:243" s="23" customFormat="1" ht="36" customHeight="1" hidden="1">
      <c r="A26" s="40" t="s">
        <v>34</v>
      </c>
      <c r="B26" s="41"/>
      <c r="C26" s="42"/>
      <c r="D26" s="43"/>
      <c r="E26" s="43"/>
      <c r="F26" s="43"/>
      <c r="G26" s="43"/>
      <c r="H26" s="44"/>
      <c r="I26" s="44"/>
      <c r="J26" s="44"/>
      <c r="K26" s="44"/>
      <c r="L26" s="45"/>
      <c r="P26" s="74"/>
      <c r="Q26" s="74"/>
      <c r="R26" s="74"/>
      <c r="BA26" s="63">
        <f>SUM(BA13:BA25)</f>
        <v>0</v>
      </c>
      <c r="BB26" s="63">
        <f>SUM(BB13:BB25)</f>
        <v>0</v>
      </c>
      <c r="BC26" s="39" t="str">
        <f>SpellNumber($E$2,BB26)</f>
        <v>INR Zero Only</v>
      </c>
      <c r="IE26" s="24">
        <v>4</v>
      </c>
      <c r="IF26" s="24" t="s">
        <v>30</v>
      </c>
      <c r="IG26" s="24" t="s">
        <v>33</v>
      </c>
      <c r="IH26" s="24">
        <v>10</v>
      </c>
      <c r="II26" s="24" t="s">
        <v>27</v>
      </c>
    </row>
    <row r="27" spans="1:243" s="27" customFormat="1" ht="54.75" customHeight="1" hidden="1">
      <c r="A27" s="41" t="s">
        <v>40</v>
      </c>
      <c r="B27" s="46"/>
      <c r="C27" s="25"/>
      <c r="D27" s="47"/>
      <c r="E27" s="48" t="s">
        <v>35</v>
      </c>
      <c r="F27" s="61"/>
      <c r="G27" s="49"/>
      <c r="H27" s="26"/>
      <c r="I27" s="26"/>
      <c r="J27" s="26"/>
      <c r="K27" s="50"/>
      <c r="L27" s="51"/>
      <c r="M27" s="52" t="s">
        <v>36</v>
      </c>
      <c r="O27" s="23"/>
      <c r="P27" s="23"/>
      <c r="Q27" s="23"/>
      <c r="R27" s="23"/>
      <c r="S27" s="23"/>
      <c r="BA27" s="62">
        <f>IF(ISBLANK(F27),0,IF(E27="Excess (+)",ROUND(BA26+(BA26*F27),2),IF(E27="Less (-)",ROUND(BA26+(BA26*F27*(-1)),2),0)))</f>
        <v>0</v>
      </c>
      <c r="BB27" s="53">
        <f>ROUND(BA27,0)</f>
        <v>0</v>
      </c>
      <c r="BC27" s="54" t="str">
        <f>SpellNumber(L27,BB27)</f>
        <v> Zero Only</v>
      </c>
      <c r="IE27" s="28"/>
      <c r="IF27" s="28"/>
      <c r="IG27" s="28"/>
      <c r="IH27" s="28"/>
      <c r="II27" s="28"/>
    </row>
    <row r="28" spans="1:243" s="27" customFormat="1" ht="43.5" customHeight="1" hidden="1">
      <c r="A28" s="40" t="s">
        <v>39</v>
      </c>
      <c r="B28" s="40"/>
      <c r="C28" s="84" t="str">
        <f>SpellNumber($E$2,BB26)</f>
        <v>INR Zero Only</v>
      </c>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6"/>
      <c r="IE28" s="28"/>
      <c r="IF28" s="28"/>
      <c r="IG28" s="28"/>
      <c r="IH28" s="28"/>
      <c r="II28" s="28"/>
    </row>
    <row r="29" spans="3:243" s="12" customFormat="1" ht="15">
      <c r="C29" s="29"/>
      <c r="D29" s="29"/>
      <c r="E29" s="29"/>
      <c r="F29" s="29"/>
      <c r="G29" s="29"/>
      <c r="H29" s="29"/>
      <c r="I29" s="29"/>
      <c r="J29" s="29"/>
      <c r="K29" s="29"/>
      <c r="L29" s="29"/>
      <c r="M29" s="29"/>
      <c r="O29" s="29"/>
      <c r="BA29" s="29"/>
      <c r="BC29" s="29"/>
      <c r="IE29" s="13"/>
      <c r="IF29" s="13"/>
      <c r="IG29" s="13"/>
      <c r="IH29" s="13"/>
      <c r="II29" s="13"/>
    </row>
  </sheetData>
  <sheetProtection password="CA9C" sheet="1" selectLockedCells="1"/>
  <mergeCells count="8">
    <mergeCell ref="A9:BC9"/>
    <mergeCell ref="C28:BC28"/>
    <mergeCell ref="A1:L1"/>
    <mergeCell ref="A4:BC4"/>
    <mergeCell ref="A5:BC5"/>
    <mergeCell ref="A6:BC6"/>
    <mergeCell ref="A7:BC7"/>
    <mergeCell ref="B8:BC8"/>
  </mergeCells>
  <dataValidations count="25">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7">
      <formula1>IF(ISBLANK(F27),$A$3:$C$3,$B$3:$C$3)</formula1>
    </dataValidation>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7">
      <formula1>0</formula1>
      <formula2>IF(E27&lt;&gt;"Select",99.9,0)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7">
      <formula1>IF(E27&lt;&gt;"Select",0,-1)</formula1>
      <formula2>IF(E27&lt;&gt;"Select",99.99,-1)</formula2>
    </dataValidation>
    <dataValidation type="list" allowBlank="1" showInputMessage="1" showErrorMessage="1" sqref="L22 L23 L24 L13 L14 L15 L16 L17 L18 L19 L20 L21 L25">
      <formula1>"INR"</formula1>
    </dataValidation>
    <dataValidation allowBlank="1" showInputMessage="1" showErrorMessage="1" promptTitle="Addition / Deduction" prompt="Please Choose the correct One" sqref="J13:J25"/>
    <dataValidation type="list" showInputMessage="1" showErrorMessage="1" sqref="I13:I25">
      <formula1>"Excess(+), Less(-)"</formula1>
    </dataValidation>
    <dataValidation type="decimal" allowBlank="1" showInputMessage="1" showErrorMessage="1" errorTitle="Invalid Entry" error="Only Numeric Values are allowed. " sqref="A13:A25">
      <formula1>0</formula1>
      <formula2>999999999999999</formula2>
    </dataValidation>
    <dataValidation allowBlank="1" showInputMessage="1" showErrorMessage="1" promptTitle="Itemcode/Make" prompt="Please enter text" sqref="C13:C25"/>
    <dataValidation type="decimal" allowBlank="1" showInputMessage="1" showErrorMessage="1" promptTitle="Rate Entry" prompt="Please enter the Basic Price in Rupees for this item. " errorTitle="Invaid Entry" error="Only Numeric Values are allowed. " sqref="G13:H25">
      <formula1>0</formula1>
      <formula2>999999999999999</formula2>
    </dataValidation>
    <dataValidation allowBlank="1" showInputMessage="1" showErrorMessage="1" promptTitle="Units" prompt="Please enter Units in text" sqref="E13:E25"/>
    <dataValidation type="decimal" allowBlank="1" showInputMessage="1" showErrorMessage="1" promptTitle="Quantity" prompt="Please enter the Quantity for this item. " errorTitle="Invalid Entry" error="Only Numeric Values are allowed. " sqref="D13:D25 F13:F25">
      <formula1>0</formula1>
      <formula2>999999999999999</formula2>
    </dataValidation>
    <dataValidation type="list" allowBlank="1" showInputMessage="1" showErrorMessage="1" sqref="K13:K25">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O25">
      <formula1>0</formula1>
      <formula2>999999999999999</formula2>
    </dataValidation>
    <dataValidation type="decimal" allowBlank="1" showInputMessage="1" showErrorMessage="1" promptTitle="Basic Rate Entry" prompt="Please enter Basic Rate  in %&#10; for this item. " errorTitle="Invaid Entry" error="Only Numeric Values are allowed. " sqref="M14 M16:M18 M20:M22 M24:M25">
      <formula1>0</formula1>
      <formula2>999999999999999</formula2>
    </dataValidation>
    <dataValidation type="decimal" allowBlank="1" showInputMessage="1" showErrorMessage="1" promptTitle="Basic Rate Entry" prompt="Please enter Basic Rate  in % for this item. " errorTitle="Invaid Entry" error="Only Numeric Values are allowed. " sqref="M15 M19 M23">
      <formula1>0</formula1>
      <formula2>999999999999999</formula2>
    </dataValidation>
    <dataValidation type="decimal" allowBlank="1" showInputMessage="1" showErrorMessage="1" promptTitle="GST" prompt="Please enter the GST in %  for this item. " errorTitle="Invaid Entry" error="Only Numeric Values are allowed. " sqref="N14:N16 N18:N20 N22:N24">
      <formula1>0</formula1>
      <formula2>999999999999999</formula2>
    </dataValidation>
    <dataValidation type="decimal" allowBlank="1" showInputMessage="1" showErrorMessage="1" promptTitle="GST " prompt="Please enter the GST in %  for this item. " errorTitle="Invaid Entry" error="Only Numeric Values are allowed. " sqref="N17 N21 N25">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4" t="s">
        <v>2</v>
      </c>
      <c r="F6" s="94"/>
      <c r="G6" s="94"/>
      <c r="H6" s="94"/>
      <c r="I6" s="94"/>
      <c r="J6" s="94"/>
      <c r="K6" s="94"/>
    </row>
    <row r="7" spans="5:11" ht="15">
      <c r="E7" s="94"/>
      <c r="F7" s="94"/>
      <c r="G7" s="94"/>
      <c r="H7" s="94"/>
      <c r="I7" s="94"/>
      <c r="J7" s="94"/>
      <c r="K7" s="94"/>
    </row>
    <row r="8" spans="5:11" ht="15">
      <c r="E8" s="94"/>
      <c r="F8" s="94"/>
      <c r="G8" s="94"/>
      <c r="H8" s="94"/>
      <c r="I8" s="94"/>
      <c r="J8" s="94"/>
      <c r="K8" s="94"/>
    </row>
    <row r="9" spans="5:11" ht="15">
      <c r="E9" s="94"/>
      <c r="F9" s="94"/>
      <c r="G9" s="94"/>
      <c r="H9" s="94"/>
      <c r="I9" s="94"/>
      <c r="J9" s="94"/>
      <c r="K9" s="94"/>
    </row>
    <row r="10" spans="5:11" ht="15">
      <c r="E10" s="94"/>
      <c r="F10" s="94"/>
      <c r="G10" s="94"/>
      <c r="H10" s="94"/>
      <c r="I10" s="94"/>
      <c r="J10" s="94"/>
      <c r="K10" s="94"/>
    </row>
    <row r="11" spans="5:11" ht="15">
      <c r="E11" s="94"/>
      <c r="F11" s="94"/>
      <c r="G11" s="94"/>
      <c r="H11" s="94"/>
      <c r="I11" s="94"/>
      <c r="J11" s="94"/>
      <c r="K11" s="94"/>
    </row>
    <row r="12" spans="5:11" ht="15">
      <c r="E12" s="94"/>
      <c r="F12" s="94"/>
      <c r="G12" s="94"/>
      <c r="H12" s="94"/>
      <c r="I12" s="94"/>
      <c r="J12" s="94"/>
      <c r="K12" s="94"/>
    </row>
    <row r="13" spans="5:11" ht="15">
      <c r="E13" s="94"/>
      <c r="F13" s="94"/>
      <c r="G13" s="94"/>
      <c r="H13" s="94"/>
      <c r="I13" s="94"/>
      <c r="J13" s="94"/>
      <c r="K13" s="94"/>
    </row>
    <row r="14" spans="5:11" ht="15">
      <c r="E14" s="94"/>
      <c r="F14" s="94"/>
      <c r="G14" s="94"/>
      <c r="H14" s="94"/>
      <c r="I14" s="94"/>
      <c r="J14" s="94"/>
      <c r="K14" s="9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2014-12-11T06:40:55Z</cp:lastPrinted>
  <dcterms:created xsi:type="dcterms:W3CDTF">2009-01-30T06:42:42Z</dcterms:created>
  <dcterms:modified xsi:type="dcterms:W3CDTF">2022-10-10T12:50:04Z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